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2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'Arkusz1'!$Q$1:$Q$445</definedName>
    <definedName name="BuiltIn_Print_Area">'Arkusz1'!$A:$XFD</definedName>
    <definedName name="BuiltIn_Print_Titles">'Arkusz1'!$2:$5</definedName>
    <definedName name="_xlnm.Print_Titles" localSheetId="0">'Arkusz1'!$2:$5</definedName>
  </definedNames>
  <calcPr fullCalcOnLoad="1"/>
</workbook>
</file>

<file path=xl/sharedStrings.xml><?xml version="1.0" encoding="utf-8"?>
<sst xmlns="http://schemas.openxmlformats.org/spreadsheetml/2006/main" count="1415" uniqueCount="426">
  <si>
    <t>grunty leśne</t>
  </si>
  <si>
    <t>wyłączona</t>
  </si>
  <si>
    <t>Gmina</t>
  </si>
  <si>
    <t>w granicach
obwodu</t>
  </si>
  <si>
    <t>użytkowa
bez ALP</t>
  </si>
  <si>
    <t>Nadleśnictwo</t>
  </si>
  <si>
    <t>użytkowa w
zarządzie ALP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</si>
  <si>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</si>
  <si>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</si>
  <si>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</si>
  <si>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</si>
  <si>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</si>
  <si>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</si>
  <si>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</si>
  <si>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</si>
  <si>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</si>
  <si>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</si>
  <si>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</si>
  <si>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</si>
  <si>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</si>
  <si>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</si>
  <si>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</si>
  <si>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</si>
  <si>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</si>
  <si>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 xml:space="preserve">ogółem
</t>
  </si>
  <si>
    <t>w zarządzie
ALP</t>
  </si>
  <si>
    <t xml:space="preserve">pozostałe
</t>
  </si>
  <si>
    <t xml:space="preserve">inne
grunty
</t>
  </si>
  <si>
    <t xml:space="preserve">Lesistość
%
</t>
  </si>
  <si>
    <t xml:space="preserve">Typ
obwodu
</t>
  </si>
  <si>
    <t xml:space="preserve">Powierzchnia
w granicach
obwodu w [ha]
</t>
  </si>
  <si>
    <t xml:space="preserve"> Powierzchnia
wyłączona
w [ha]
</t>
  </si>
  <si>
    <t xml:space="preserve">Lasy
ogółem
w [ha]
</t>
  </si>
  <si>
    <t>Powierzchnie w gminach w [ha]</t>
  </si>
  <si>
    <t>Powierzchnie w nadleśnictwach w [ha]</t>
  </si>
  <si>
    <t xml:space="preserve">Nr
obwodu
</t>
  </si>
  <si>
    <t xml:space="preserve">Nazwa
obwodu
</t>
  </si>
  <si>
    <t/>
  </si>
  <si>
    <t>333</t>
  </si>
  <si>
    <t>247</t>
  </si>
  <si>
    <t>319</t>
  </si>
  <si>
    <t>114</t>
  </si>
  <si>
    <t>240</t>
  </si>
  <si>
    <t>677</t>
  </si>
  <si>
    <t>432</t>
  </si>
  <si>
    <t>335</t>
  </si>
  <si>
    <t>197</t>
  </si>
  <si>
    <t>777</t>
  </si>
  <si>
    <t>384</t>
  </si>
  <si>
    <t>331</t>
  </si>
  <si>
    <t>191</t>
  </si>
  <si>
    <t>369</t>
  </si>
  <si>
    <t>399</t>
  </si>
  <si>
    <t>449</t>
  </si>
  <si>
    <t>542</t>
  </si>
  <si>
    <t>180</t>
  </si>
  <si>
    <t>363</t>
  </si>
  <si>
    <t>166</t>
  </si>
  <si>
    <t>237</t>
  </si>
  <si>
    <t>321</t>
  </si>
  <si>
    <t>153</t>
  </si>
  <si>
    <t>378</t>
  </si>
  <si>
    <t>572</t>
  </si>
  <si>
    <t>275</t>
  </si>
  <si>
    <t>431</t>
  </si>
  <si>
    <t>174</t>
  </si>
  <si>
    <t>298</t>
  </si>
  <si>
    <t>343</t>
  </si>
  <si>
    <t>254</t>
  </si>
  <si>
    <t>580</t>
  </si>
  <si>
    <t>106</t>
  </si>
  <si>
    <t>531</t>
  </si>
  <si>
    <t>236</t>
  </si>
  <si>
    <t>251</t>
  </si>
  <si>
    <t>327</t>
  </si>
  <si>
    <t>850</t>
  </si>
  <si>
    <t>1009</t>
  </si>
  <si>
    <t>1018</t>
  </si>
  <si>
    <t>750</t>
  </si>
  <si>
    <t>423</t>
  </si>
  <si>
    <t>736</t>
  </si>
  <si>
    <t>818</t>
  </si>
  <si>
    <t>476</t>
  </si>
  <si>
    <t>328</t>
  </si>
  <si>
    <t>390</t>
  </si>
  <si>
    <t>587</t>
  </si>
  <si>
    <t>508</t>
  </si>
  <si>
    <t>582</t>
  </si>
  <si>
    <t>885</t>
  </si>
  <si>
    <t>421</t>
  </si>
  <si>
    <t>352</t>
  </si>
  <si>
    <t>177</t>
  </si>
  <si>
    <t>420</t>
  </si>
  <si>
    <t>357</t>
  </si>
  <si>
    <t>412</t>
  </si>
  <si>
    <t>1032</t>
  </si>
  <si>
    <t>892</t>
  </si>
  <si>
    <t>601</t>
  </si>
  <si>
    <t>418</t>
  </si>
  <si>
    <t>325</t>
  </si>
  <si>
    <t>468</t>
  </si>
  <si>
    <t>518</t>
  </si>
  <si>
    <t>479</t>
  </si>
  <si>
    <t>171</t>
  </si>
  <si>
    <t>64</t>
  </si>
  <si>
    <t>274</t>
  </si>
  <si>
    <t>607</t>
  </si>
  <si>
    <t>310</t>
  </si>
  <si>
    <t>276</t>
  </si>
  <si>
    <t>270</t>
  </si>
  <si>
    <t>358</t>
  </si>
  <si>
    <t>234</t>
  </si>
  <si>
    <t>375</t>
  </si>
  <si>
    <t>206</t>
  </si>
  <si>
    <t>299</t>
  </si>
  <si>
    <t>671</t>
  </si>
  <si>
    <t>267</t>
  </si>
  <si>
    <t>326</t>
  </si>
  <si>
    <t>313</t>
  </si>
  <si>
    <t>366</t>
  </si>
  <si>
    <t>478</t>
  </si>
  <si>
    <t>650</t>
  </si>
  <si>
    <t>444</t>
  </si>
  <si>
    <t>950</t>
  </si>
  <si>
    <t>355</t>
  </si>
  <si>
    <t>477</t>
  </si>
  <si>
    <t>544</t>
  </si>
  <si>
    <t>330</t>
  </si>
  <si>
    <t>381</t>
  </si>
  <si>
    <t>778</t>
  </si>
  <si>
    <t>194</t>
  </si>
  <si>
    <t>458</t>
  </si>
  <si>
    <t>150</t>
  </si>
  <si>
    <t>941</t>
  </si>
  <si>
    <t>604</t>
  </si>
  <si>
    <t>359</t>
  </si>
  <si>
    <t>84</t>
  </si>
  <si>
    <t>556</t>
  </si>
  <si>
    <t>255</t>
  </si>
  <si>
    <t>250</t>
  </si>
  <si>
    <t>301</t>
  </si>
  <si>
    <t>371</t>
  </si>
  <si>
    <t>489</t>
  </si>
  <si>
    <t>495</t>
  </si>
  <si>
    <t>829</t>
  </si>
  <si>
    <t>239</t>
  </si>
  <si>
    <t>312</t>
  </si>
  <si>
    <t>417</t>
  </si>
  <si>
    <t>229</t>
  </si>
  <si>
    <t>293</t>
  </si>
  <si>
    <t>269</t>
  </si>
  <si>
    <t>290</t>
  </si>
  <si>
    <t>595</t>
  </si>
  <si>
    <t>1012</t>
  </si>
  <si>
    <t>376</t>
  </si>
  <si>
    <t>428</t>
  </si>
  <si>
    <t>1632</t>
  </si>
  <si>
    <t>800</t>
  </si>
  <si>
    <t>2615</t>
  </si>
  <si>
    <t>711</t>
  </si>
  <si>
    <t>311</t>
  </si>
  <si>
    <t>360</t>
  </si>
  <si>
    <t>574</t>
  </si>
  <si>
    <t>262</t>
  </si>
  <si>
    <t>388</t>
  </si>
  <si>
    <t>192</t>
  </si>
  <si>
    <t>603</t>
  </si>
  <si>
    <t>305</t>
  </si>
  <si>
    <t>118</t>
  </si>
  <si>
    <t>222</t>
  </si>
  <si>
    <t>297</t>
  </si>
  <si>
    <t>200</t>
  </si>
  <si>
    <t>469</t>
  </si>
  <si>
    <t>230</t>
  </si>
  <si>
    <t>337</t>
  </si>
  <si>
    <t>243</t>
  </si>
  <si>
    <t>193</t>
  </si>
  <si>
    <t>538</t>
  </si>
  <si>
    <t>395</t>
  </si>
  <si>
    <t>408</t>
  </si>
  <si>
    <t>551</t>
  </si>
  <si>
    <t>289</t>
  </si>
  <si>
    <t>318</t>
  </si>
  <si>
    <t>286</t>
  </si>
  <si>
    <t>450</t>
  </si>
  <si>
    <t>460</t>
  </si>
  <si>
    <t>Byczyna</t>
  </si>
  <si>
    <t>Kostów</t>
  </si>
  <si>
    <t>Wołczyn</t>
  </si>
  <si>
    <t>Jakubowice</t>
  </si>
  <si>
    <t>Świniary Wlk.</t>
  </si>
  <si>
    <t>Łowkowice</t>
  </si>
  <si>
    <t>Kluczbork</t>
  </si>
  <si>
    <t>Kujakowice</t>
  </si>
  <si>
    <t>Gorzów Śląski</t>
  </si>
  <si>
    <t>Unieszów</t>
  </si>
  <si>
    <t>Wierzbica</t>
  </si>
  <si>
    <t>Domaszowice</t>
  </si>
  <si>
    <t>Brynica</t>
  </si>
  <si>
    <t>Bogacica</t>
  </si>
  <si>
    <t>Lasowice Wielkie</t>
  </si>
  <si>
    <t>Zameczek</t>
  </si>
  <si>
    <t>Murów</t>
  </si>
  <si>
    <t>Świerczów</t>
  </si>
  <si>
    <t>Pokój</t>
  </si>
  <si>
    <t>Smogorzów</t>
  </si>
  <si>
    <t>Namysłów</t>
  </si>
  <si>
    <t>Wilków</t>
  </si>
  <si>
    <t>Bukowie</t>
  </si>
  <si>
    <t>Bukowa Śl.</t>
  </si>
  <si>
    <t>Woskowice</t>
  </si>
  <si>
    <t>Krasowice</t>
  </si>
  <si>
    <t>Wielołęka</t>
  </si>
  <si>
    <t>Gręboszów</t>
  </si>
  <si>
    <t>Ziemiełowice</t>
  </si>
  <si>
    <t>Ligota Książęca</t>
  </si>
  <si>
    <t>Grodziec</t>
  </si>
  <si>
    <t>Lubsza</t>
  </si>
  <si>
    <t>Chocianowice</t>
  </si>
  <si>
    <t>Gronowice</t>
  </si>
  <si>
    <t>Olesno</t>
  </si>
  <si>
    <t>Tuły</t>
  </si>
  <si>
    <t>Łubniany</t>
  </si>
  <si>
    <t>Turawa</t>
  </si>
  <si>
    <t>Leśna</t>
  </si>
  <si>
    <t>Zębowice</t>
  </si>
  <si>
    <t>Szumirad</t>
  </si>
  <si>
    <t>Kadłub Wolny</t>
  </si>
  <si>
    <t>Dobrodzień</t>
  </si>
  <si>
    <t>Dobrzeń Wielki</t>
  </si>
  <si>
    <t>Kuźnica Katowska</t>
  </si>
  <si>
    <t>Popielów</t>
  </si>
  <si>
    <t>Jełowa</t>
  </si>
  <si>
    <t>Grabczok</t>
  </si>
  <si>
    <t>Marszałki</t>
  </si>
  <si>
    <t>Ozimek</t>
  </si>
  <si>
    <t>Świerkle</t>
  </si>
  <si>
    <t>M. Opole</t>
  </si>
  <si>
    <t>Siołkowice</t>
  </si>
  <si>
    <t>Niwki</t>
  </si>
  <si>
    <t>Chrząstowice</t>
  </si>
  <si>
    <t>Zawada</t>
  </si>
  <si>
    <t>Sławice</t>
  </si>
  <si>
    <t>Dąbrowa</t>
  </si>
  <si>
    <t>Komprachcice</t>
  </si>
  <si>
    <t>Uszyce</t>
  </si>
  <si>
    <t>Skomlin</t>
  </si>
  <si>
    <t>Daniec</t>
  </si>
  <si>
    <t>Izbicko</t>
  </si>
  <si>
    <t>Tarnów Opolski</t>
  </si>
  <si>
    <t>Falmirowice</t>
  </si>
  <si>
    <t>Górki</t>
  </si>
  <si>
    <t>Prószków</t>
  </si>
  <si>
    <t>Jaśkowice</t>
  </si>
  <si>
    <t>Tułowice</t>
  </si>
  <si>
    <t>Zimnice Wlk.</t>
  </si>
  <si>
    <t>Krapkowice</t>
  </si>
  <si>
    <t>Borucice</t>
  </si>
  <si>
    <t>Kurznie</t>
  </si>
  <si>
    <t>Skarbimierz</t>
  </si>
  <si>
    <t>Lubicz</t>
  </si>
  <si>
    <t>Brzeg</t>
  </si>
  <si>
    <t>Szydłowice</t>
  </si>
  <si>
    <t>Kowale</t>
  </si>
  <si>
    <t>Rudniki</t>
  </si>
  <si>
    <t>Mokrsko</t>
  </si>
  <si>
    <t>Pątnów</t>
  </si>
  <si>
    <t>Praszka</t>
  </si>
  <si>
    <t>Gierszowice</t>
  </si>
  <si>
    <t>Lewin Brzeski</t>
  </si>
  <si>
    <t>Olszanka</t>
  </si>
  <si>
    <t>Pępice</t>
  </si>
  <si>
    <t>Grodków</t>
  </si>
  <si>
    <t>Wiązów</t>
  </si>
  <si>
    <t>Jankowice Wlk.</t>
  </si>
  <si>
    <t>Skorogoszcz</t>
  </si>
  <si>
    <t>Lipowa</t>
  </si>
  <si>
    <t>Niemodlin</t>
  </si>
  <si>
    <t>Gracze</t>
  </si>
  <si>
    <t>Grabin</t>
  </si>
  <si>
    <t>Łambinowice</t>
  </si>
  <si>
    <t>Ligota Tułowicka</t>
  </si>
  <si>
    <t>Korfantów</t>
  </si>
  <si>
    <t>Lipno</t>
  </si>
  <si>
    <t>Budziszowice</t>
  </si>
  <si>
    <t>Stara Jamka</t>
  </si>
  <si>
    <t>Biała</t>
  </si>
  <si>
    <t>Przydroże</t>
  </si>
  <si>
    <t>Kolnica</t>
  </si>
  <si>
    <t>Kopice</t>
  </si>
  <si>
    <t>Skoroszyce</t>
  </si>
  <si>
    <t>Gnojna</t>
  </si>
  <si>
    <t>Przeworno</t>
  </si>
  <si>
    <t>Brzeziny</t>
  </si>
  <si>
    <t>Jędrzejów</t>
  </si>
  <si>
    <t>Makowice</t>
  </si>
  <si>
    <t>Pakosławice</t>
  </si>
  <si>
    <t>Szklary</t>
  </si>
  <si>
    <t>Kamiennik</t>
  </si>
  <si>
    <t>Goworowice</t>
  </si>
  <si>
    <t>Otmuchów</t>
  </si>
  <si>
    <t>Maciejowice</t>
  </si>
  <si>
    <t>Kolonowskie</t>
  </si>
  <si>
    <t>Zawadzkie</t>
  </si>
  <si>
    <t>Kielcza</t>
  </si>
  <si>
    <t>Jemielnica</t>
  </si>
  <si>
    <t>Strzelce Opolskie</t>
  </si>
  <si>
    <t>Kadłub</t>
  </si>
  <si>
    <t>Płużnica</t>
  </si>
  <si>
    <t>Wielowieś</t>
  </si>
  <si>
    <t>Toszek</t>
  </si>
  <si>
    <t>Rozmierka</t>
  </si>
  <si>
    <t>Otmice</t>
  </si>
  <si>
    <t>Gogolin</t>
  </si>
  <si>
    <t>Sieroniowice</t>
  </si>
  <si>
    <t>Ujazd</t>
  </si>
  <si>
    <t>Dolna</t>
  </si>
  <si>
    <t>Leśnica</t>
  </si>
  <si>
    <t>Zdzieszowice</t>
  </si>
  <si>
    <t>Góra św.Anny</t>
  </si>
  <si>
    <t>Kędzierzyn-Koźle</t>
  </si>
  <si>
    <t>Kosorowice</t>
  </si>
  <si>
    <t>Górażdże</t>
  </si>
  <si>
    <t>Dobra</t>
  </si>
  <si>
    <t>Strzeleczki</t>
  </si>
  <si>
    <t>Smolarnia</t>
  </si>
  <si>
    <t>Krępna</t>
  </si>
  <si>
    <t>Żużela</t>
  </si>
  <si>
    <t>Reńska Wieś</t>
  </si>
  <si>
    <t>Walce</t>
  </si>
  <si>
    <t>Kórnica</t>
  </si>
  <si>
    <t>Głogówek</t>
  </si>
  <si>
    <t>Rozkochów</t>
  </si>
  <si>
    <t>Chrzelice</t>
  </si>
  <si>
    <t>Moszna</t>
  </si>
  <si>
    <t>Ligota Bialska</t>
  </si>
  <si>
    <t>Tomice</t>
  </si>
  <si>
    <t>Wierzch</t>
  </si>
  <si>
    <t>Lubrza</t>
  </si>
  <si>
    <t>Olbrachcice</t>
  </si>
  <si>
    <t>Prężynka</t>
  </si>
  <si>
    <t>Prudnik</t>
  </si>
  <si>
    <t>Rudziczka</t>
  </si>
  <si>
    <t>Dytmarów</t>
  </si>
  <si>
    <t>Głuchołazy</t>
  </si>
  <si>
    <t>Złotogłowice</t>
  </si>
  <si>
    <t>Nysa</t>
  </si>
  <si>
    <t>Nowaki</t>
  </si>
  <si>
    <t>Włodary</t>
  </si>
  <si>
    <t>Hajduki Nyskie</t>
  </si>
  <si>
    <t>Goświnowice</t>
  </si>
  <si>
    <t>Polski Świętów</t>
  </si>
  <si>
    <t>Buków</t>
  </si>
  <si>
    <t>Meszno</t>
  </si>
  <si>
    <t>Paczków</t>
  </si>
  <si>
    <t>Paczkow</t>
  </si>
  <si>
    <t>Burgrabice</t>
  </si>
  <si>
    <t>Raszowa</t>
  </si>
  <si>
    <t>Poborszów</t>
  </si>
  <si>
    <t>Sławięcice</t>
  </si>
  <si>
    <t>Bierawa</t>
  </si>
  <si>
    <t>Kędzierzyn</t>
  </si>
  <si>
    <t>Cisek</t>
  </si>
  <si>
    <t>Łężce</t>
  </si>
  <si>
    <t>Pawłowiczki</t>
  </si>
  <si>
    <t>Dziergowice</t>
  </si>
  <si>
    <t>Kuźnia Raciborska</t>
  </si>
  <si>
    <t>Roszowice</t>
  </si>
  <si>
    <t>Polska Cerekiew</t>
  </si>
  <si>
    <t>Długomiłowice</t>
  </si>
  <si>
    <t>Naczęsławice</t>
  </si>
  <si>
    <t>Rudnik</t>
  </si>
  <si>
    <t>Baborów</t>
  </si>
  <si>
    <t>Klisino</t>
  </si>
  <si>
    <t>Głubczyce</t>
  </si>
  <si>
    <t>Lisięcice</t>
  </si>
  <si>
    <t>Bzinica</t>
  </si>
  <si>
    <t>Ciasna</t>
  </si>
  <si>
    <t>Pawonków</t>
  </si>
  <si>
    <t>Dziećmarowy</t>
  </si>
  <si>
    <t>Sulków</t>
  </si>
  <si>
    <t>Bernacice</t>
  </si>
  <si>
    <t>Branice</t>
  </si>
  <si>
    <t>Kietrz</t>
  </si>
  <si>
    <t>Krzyżowice</t>
  </si>
  <si>
    <t>Równe</t>
  </si>
  <si>
    <t>Mokre</t>
  </si>
  <si>
    <t>Księże Pole</t>
  </si>
  <si>
    <t>Rogożany</t>
  </si>
  <si>
    <t>Lewice</t>
  </si>
  <si>
    <t>Dzierżysław</t>
  </si>
  <si>
    <t>Pilszcz</t>
  </si>
  <si>
    <t>Wysoka</t>
  </si>
  <si>
    <t>Budzów</t>
  </si>
  <si>
    <t>Łazy</t>
  </si>
  <si>
    <t>Cieciułów</t>
  </si>
  <si>
    <t>Jamy</t>
  </si>
  <si>
    <t>Skrońsko</t>
  </si>
  <si>
    <t>Radłów</t>
  </si>
  <si>
    <t>Wichrów</t>
  </si>
  <si>
    <t>Kolonia Biskupska</t>
  </si>
  <si>
    <t>Borki Wielkie</t>
  </si>
  <si>
    <t>Przystajń</t>
  </si>
  <si>
    <t>Sowczyce</t>
  </si>
  <si>
    <t>Rzędowice</t>
  </si>
  <si>
    <t>Myślina</t>
  </si>
  <si>
    <t>Kup</t>
  </si>
  <si>
    <t>Lubliniec</t>
  </si>
  <si>
    <t>Opole</t>
  </si>
  <si>
    <t>Rudziniec</t>
  </si>
  <si>
    <t>Rudy Raciborskie</t>
  </si>
  <si>
    <t>Kłobuck</t>
  </si>
  <si>
    <t>Tereny wyłączone z obwodów łowieckich</t>
  </si>
  <si>
    <t>m. Opole</t>
  </si>
  <si>
    <t>Jez.Turawskie</t>
  </si>
  <si>
    <t>Jez. Nysa</t>
  </si>
  <si>
    <t>Zakł.Chem.Nitron</t>
  </si>
  <si>
    <t>A-4</t>
  </si>
  <si>
    <t>Zbiornik "Kozielno"</t>
  </si>
  <si>
    <t>Powierzchnie woj. opolskiego w zarządzie Wojewody Łódzkiego</t>
  </si>
  <si>
    <t>Powierzchnie w województwie łódzkim</t>
  </si>
  <si>
    <t>v</t>
  </si>
  <si>
    <t>Powierzchnie woj. opolskiego w zarządzie Wojewody Dolnośląskiego</t>
  </si>
  <si>
    <t>Powierzchnie w województwie dolnośląskim</t>
  </si>
  <si>
    <t>Powierzchnie  woj. opolskiego w zarządzie Wojewody Śląskiego</t>
  </si>
  <si>
    <t>Powierzchnie w województwie śląskim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</si>
</sst>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"/>
    <numFmt numFmtId="177" formatCode="0.000"/>
    <numFmt numFmtId="178" formatCode="0.00000"/>
    <numFmt numFmtId="179" formatCode="0.0000"/>
  </numFmts>
  <fonts count="49">
    <font>
      <sz val="10"/>
      <name val="Arial"/>
      <family val="0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i/>
      <sz val="8"/>
      <color indexed="8"/>
      <name val="Arial Narrow"/>
      <family val="2"/>
    </font>
    <font>
      <sz val="8"/>
      <color indexed="11"/>
      <name val="Arial Narrow"/>
      <family val="2"/>
    </font>
    <font>
      <sz val="7"/>
      <color indexed="8"/>
      <name val="Arial Narrow"/>
      <family val="2"/>
    </font>
    <font>
      <b/>
      <sz val="7"/>
      <color indexed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 Narrow"/>
      <family val="2"/>
    </font>
    <font>
      <i/>
      <sz val="7"/>
      <color indexed="8"/>
      <name val="Arial Narrow"/>
      <family val="2"/>
    </font>
    <font>
      <sz val="7"/>
      <name val="Arial Narrow"/>
      <family val="2"/>
    </font>
    <font>
      <i/>
      <sz val="7"/>
      <name val="Arial Narrow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1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 wrapText="1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1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33" borderId="24" xfId="0" applyFont="1" applyFill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9" fontId="3" fillId="0" borderId="30" xfId="54" applyFont="1" applyBorder="1" applyAlignment="1">
      <alignment horizontal="center"/>
    </xf>
    <xf numFmtId="9" fontId="3" fillId="0" borderId="33" xfId="54" applyFont="1" applyBorder="1" applyAlignment="1">
      <alignment horizontal="center"/>
    </xf>
    <xf numFmtId="1" fontId="3" fillId="0" borderId="32" xfId="0" applyNumberFormat="1" applyFont="1" applyBorder="1" applyAlignment="1">
      <alignment horizontal="center"/>
    </xf>
    <xf numFmtId="1" fontId="3" fillId="0" borderId="35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0" fillId="33" borderId="3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0" fillId="33" borderId="37" xfId="0" applyFont="1" applyFill="1" applyBorder="1" applyAlignment="1">
      <alignment horizontal="center"/>
    </xf>
    <xf numFmtId="179" fontId="3" fillId="0" borderId="0" xfId="0" applyNumberFormat="1" applyFont="1" applyAlignment="1">
      <alignment/>
    </xf>
    <xf numFmtId="0" fontId="13" fillId="33" borderId="38" xfId="0" applyFont="1" applyFill="1" applyBorder="1" applyAlignment="1">
      <alignment horizontal="center" wrapText="1"/>
    </xf>
    <xf numFmtId="0" fontId="10" fillId="33" borderId="39" xfId="0" applyFont="1" applyFill="1" applyBorder="1" applyAlignment="1">
      <alignment horizontal="center"/>
    </xf>
    <xf numFmtId="1" fontId="10" fillId="0" borderId="40" xfId="0" applyNumberFormat="1" applyFont="1" applyBorder="1" applyAlignment="1">
      <alignment horizontal="center"/>
    </xf>
    <xf numFmtId="1" fontId="10" fillId="0" borderId="41" xfId="0" applyNumberFormat="1" applyFont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13" fillId="33" borderId="4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/>
    </xf>
    <xf numFmtId="1" fontId="10" fillId="0" borderId="30" xfId="0" applyNumberFormat="1" applyFont="1" applyBorder="1" applyAlignment="1">
      <alignment horizontal="center"/>
    </xf>
    <xf numFmtId="1" fontId="10" fillId="0" borderId="33" xfId="0" applyNumberFormat="1" applyFont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 wrapText="1"/>
    </xf>
    <xf numFmtId="0" fontId="6" fillId="33" borderId="26" xfId="0" applyFont="1" applyFill="1" applyBorder="1" applyAlignment="1">
      <alignment horizontal="center" wrapText="1"/>
    </xf>
    <xf numFmtId="0" fontId="6" fillId="33" borderId="44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6" fillId="33" borderId="27" xfId="0" applyFont="1" applyFill="1" applyBorder="1" applyAlignment="1">
      <alignment horizontal="center" wrapText="1"/>
    </xf>
    <xf numFmtId="0" fontId="12" fillId="33" borderId="45" xfId="0" applyFont="1" applyFill="1" applyBorder="1" applyAlignment="1">
      <alignment horizontal="center" wrapText="1"/>
    </xf>
    <xf numFmtId="0" fontId="12" fillId="33" borderId="46" xfId="0" applyFont="1" applyFill="1" applyBorder="1" applyAlignment="1">
      <alignment horizontal="center" wrapText="1"/>
    </xf>
    <xf numFmtId="0" fontId="12" fillId="33" borderId="47" xfId="0" applyFont="1" applyFill="1" applyBorder="1" applyAlignment="1">
      <alignment horizontal="center" wrapText="1"/>
    </xf>
    <xf numFmtId="0" fontId="6" fillId="33" borderId="23" xfId="0" applyFont="1" applyFill="1" applyBorder="1" applyAlignment="1">
      <alignment horizontal="center" wrapText="1"/>
    </xf>
    <xf numFmtId="0" fontId="6" fillId="33" borderId="48" xfId="0" applyFont="1" applyFill="1" applyBorder="1" applyAlignment="1">
      <alignment horizontal="center" wrapText="1"/>
    </xf>
    <xf numFmtId="0" fontId="6" fillId="33" borderId="49" xfId="0" applyFont="1" applyFill="1" applyBorder="1" applyAlignment="1">
      <alignment horizontal="center"/>
    </xf>
    <xf numFmtId="0" fontId="6" fillId="33" borderId="50" xfId="0" applyFont="1" applyFill="1" applyBorder="1" applyAlignment="1">
      <alignment horizontal="center"/>
    </xf>
    <xf numFmtId="0" fontId="12" fillId="33" borderId="51" xfId="0" applyFont="1" applyFill="1" applyBorder="1" applyAlignment="1">
      <alignment horizontal="center" wrapText="1"/>
    </xf>
    <xf numFmtId="0" fontId="12" fillId="33" borderId="5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33" borderId="53" xfId="0" applyFont="1" applyFill="1" applyBorder="1" applyAlignment="1">
      <alignment horizontal="center" wrapText="1"/>
    </xf>
    <xf numFmtId="0" fontId="6" fillId="33" borderId="54" xfId="0" applyFont="1" applyFill="1" applyBorder="1" applyAlignment="1">
      <alignment horizontal="center" wrapText="1"/>
    </xf>
    <xf numFmtId="0" fontId="6" fillId="33" borderId="55" xfId="0" applyFont="1" applyFill="1" applyBorder="1" applyAlignment="1">
      <alignment horizontal="center" wrapText="1"/>
    </xf>
    <xf numFmtId="0" fontId="7" fillId="33" borderId="27" xfId="0" applyFont="1" applyFill="1" applyBorder="1" applyAlignment="1">
      <alignment horizontal="center" wrapText="1"/>
    </xf>
    <xf numFmtId="0" fontId="7" fillId="33" borderId="26" xfId="0" applyFont="1" applyFill="1" applyBorder="1" applyAlignment="1">
      <alignment horizontal="center" wrapText="1"/>
    </xf>
    <xf numFmtId="0" fontId="7" fillId="33" borderId="44" xfId="0" applyFont="1" applyFill="1" applyBorder="1" applyAlignment="1">
      <alignment horizontal="center" wrapText="1"/>
    </xf>
    <xf numFmtId="0" fontId="12" fillId="33" borderId="27" xfId="0" applyFont="1" applyFill="1" applyBorder="1" applyAlignment="1">
      <alignment horizontal="center" wrapText="1"/>
    </xf>
    <xf numFmtId="0" fontId="12" fillId="33" borderId="26" xfId="0" applyFont="1" applyFill="1" applyBorder="1" applyAlignment="1">
      <alignment horizontal="center" wrapText="1"/>
    </xf>
    <xf numFmtId="0" fontId="12" fillId="33" borderId="44" xfId="0" applyFont="1" applyFill="1" applyBorder="1" applyAlignment="1">
      <alignment horizontal="center" wrapText="1"/>
    </xf>
    <xf numFmtId="0" fontId="11" fillId="33" borderId="56" xfId="0" applyFont="1" applyFill="1" applyBorder="1" applyAlignment="1">
      <alignment horizontal="center" vertical="center"/>
    </xf>
    <xf numFmtId="0" fontId="11" fillId="33" borderId="57" xfId="0" applyFont="1" applyFill="1" applyBorder="1" applyAlignment="1">
      <alignment horizontal="center" vertical="center"/>
    </xf>
    <xf numFmtId="0" fontId="11" fillId="33" borderId="58" xfId="0" applyFont="1" applyFill="1" applyBorder="1" applyAlignment="1">
      <alignment horizontal="center" vertical="center"/>
    </xf>
    <xf numFmtId="0" fontId="11" fillId="33" borderId="59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6" fillId="33" borderId="61" xfId="0" applyFont="1" applyFill="1" applyBorder="1" applyAlignment="1">
      <alignment horizontal="center" vertical="center"/>
    </xf>
    <xf numFmtId="0" fontId="6" fillId="33" borderId="59" xfId="0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center" wrapText="1"/>
    </xf>
    <xf numFmtId="0" fontId="6" fillId="33" borderId="63" xfId="0" applyFont="1" applyFill="1" applyBorder="1" applyAlignment="1">
      <alignment horizontal="center" wrapText="1"/>
    </xf>
    <xf numFmtId="0" fontId="6" fillId="33" borderId="64" xfId="0" applyFont="1" applyFill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FF0000"/>
      <rgbColor rgb="0096969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77"/>
  <sheetViews>
    <sheetView tabSelected="1" zoomScaleSheetLayoutView="75" zoomScalePageLayoutView="0" workbookViewId="0" topLeftCell="A1">
      <pane ySplit="5" topLeftCell="A11" activePane="bottomLeft" state="frozen"/>
      <selection pane="topLeft" activeCell="A1" sqref="A1"/>
      <selection pane="bottomLeft" activeCell="A111" sqref="A111:Q114"/>
    </sheetView>
  </sheetViews>
  <sheetFormatPr defaultColWidth="11.421875" defaultRowHeight="12.75"/>
  <cols>
    <col min="1" max="1" width="5.421875" style="1" customWidth="1"/>
    <col min="2" max="2" width="12.28125" style="1" customWidth="1"/>
    <col min="3" max="3" width="7.8515625" style="1" customWidth="1"/>
    <col min="4" max="4" width="8.421875" style="1" customWidth="1"/>
    <col min="5" max="5" width="5.57421875" style="1" customWidth="1"/>
    <col min="6" max="6" width="7.28125" style="1" customWidth="1"/>
    <col min="7" max="7" width="5.7109375" style="1" customWidth="1"/>
    <col min="8" max="8" width="5.8515625" style="1" customWidth="1"/>
    <col min="9" max="9" width="6.00390625" style="1" customWidth="1"/>
    <col min="10" max="11" width="7.00390625" style="1" customWidth="1"/>
    <col min="12" max="12" width="12.57421875" style="17" customWidth="1"/>
    <col min="13" max="13" width="7.140625" style="1" customWidth="1"/>
    <col min="14" max="14" width="6.7109375" style="1" customWidth="1"/>
    <col min="15" max="15" width="6.57421875" style="18" customWidth="1"/>
    <col min="16" max="16" width="11.00390625" style="18" customWidth="1"/>
    <col min="17" max="17" width="9.00390625" style="18" customWidth="1"/>
    <col min="18" max="18" width="11.421875" style="48" customWidth="1"/>
    <col min="19" max="19" width="5.00390625" style="1" bestFit="1" customWidth="1"/>
    <col min="20" max="20" width="3.140625" style="1" bestFit="1" customWidth="1"/>
    <col min="21" max="21" width="3.8515625" style="1" bestFit="1" customWidth="1"/>
    <col min="22" max="16384" width="11.421875" style="1" customWidth="1"/>
  </cols>
  <sheetData>
    <row r="1" ht="13.5" thickBot="1"/>
    <row r="2" spans="1:17" ht="13.5" customHeight="1" thickTop="1">
      <c r="A2" s="64" t="s">
        <v>35</v>
      </c>
      <c r="B2" s="63" t="s">
        <v>36</v>
      </c>
      <c r="C2" s="80" t="s">
        <v>30</v>
      </c>
      <c r="D2" s="77" t="s">
        <v>31</v>
      </c>
      <c r="E2" s="74" t="s">
        <v>35</v>
      </c>
      <c r="F2" s="75"/>
      <c r="G2" s="75"/>
      <c r="H2" s="76"/>
      <c r="I2" s="59" t="s">
        <v>32</v>
      </c>
      <c r="J2" s="59" t="s">
        <v>28</v>
      </c>
      <c r="K2" s="93" t="s">
        <v>29</v>
      </c>
      <c r="L2" s="87" t="s">
        <v>33</v>
      </c>
      <c r="M2" s="88"/>
      <c r="N2" s="88"/>
      <c r="O2" s="89"/>
      <c r="P2" s="83" t="s">
        <v>34</v>
      </c>
      <c r="Q2" s="84"/>
    </row>
    <row r="3" spans="1:17" ht="12.75" customHeight="1">
      <c r="A3" s="65"/>
      <c r="B3" s="60"/>
      <c r="C3" s="81"/>
      <c r="D3" s="78"/>
      <c r="E3" s="71" t="s">
        <v>24</v>
      </c>
      <c r="F3" s="69" t="s">
        <v>0</v>
      </c>
      <c r="G3" s="70"/>
      <c r="H3" s="67" t="s">
        <v>27</v>
      </c>
      <c r="I3" s="60"/>
      <c r="J3" s="60"/>
      <c r="K3" s="94"/>
      <c r="L3" s="90"/>
      <c r="M3" s="91"/>
      <c r="N3" s="91"/>
      <c r="O3" s="92"/>
      <c r="P3" s="85"/>
      <c r="Q3" s="86"/>
    </row>
    <row r="4" spans="1:17" ht="27" customHeight="1">
      <c r="A4" s="66"/>
      <c r="B4" s="61"/>
      <c r="C4" s="82"/>
      <c r="D4" s="79"/>
      <c r="E4" s="72"/>
      <c r="F4" s="12" t="s">
        <v>25</v>
      </c>
      <c r="G4" s="12" t="s">
        <v>26</v>
      </c>
      <c r="H4" s="68"/>
      <c r="I4" s="61"/>
      <c r="J4" s="61"/>
      <c r="K4" s="95"/>
      <c r="L4" s="13" t="s">
        <v>2</v>
      </c>
      <c r="M4" s="14" t="s">
        <v>3</v>
      </c>
      <c r="N4" s="15" t="s">
        <v>1</v>
      </c>
      <c r="O4" s="54" t="s">
        <v>4</v>
      </c>
      <c r="P4" s="19" t="s">
        <v>5</v>
      </c>
      <c r="Q4" s="49" t="s">
        <v>6</v>
      </c>
    </row>
    <row r="5" spans="1:17" ht="13.5" customHeight="1" thickBot="1">
      <c r="A5" s="47" t="s">
        <v>7</v>
      </c>
      <c r="B5" s="2" t="s">
        <v>8</v>
      </c>
      <c r="C5" s="45" t="s">
        <v>9</v>
      </c>
      <c r="D5" s="3" t="s">
        <v>10</v>
      </c>
      <c r="E5" s="58" t="s">
        <v>11</v>
      </c>
      <c r="F5" s="5" t="s">
        <v>12</v>
      </c>
      <c r="G5" s="5" t="s">
        <v>13</v>
      </c>
      <c r="H5" s="6" t="s">
        <v>14</v>
      </c>
      <c r="I5" s="3" t="s">
        <v>15</v>
      </c>
      <c r="J5" s="2" t="s">
        <v>16</v>
      </c>
      <c r="K5" s="7" t="s">
        <v>17</v>
      </c>
      <c r="L5" s="4" t="s">
        <v>18</v>
      </c>
      <c r="M5" s="8" t="s">
        <v>19</v>
      </c>
      <c r="N5" s="9" t="s">
        <v>20</v>
      </c>
      <c r="O5" s="55" t="s">
        <v>21</v>
      </c>
      <c r="P5" s="10" t="s">
        <v>22</v>
      </c>
      <c r="Q5" s="50" t="s">
        <v>23</v>
      </c>
    </row>
    <row r="6" spans="1:17" ht="13.5" thickBot="1">
      <c r="A6" s="27">
        <v>1</v>
      </c>
      <c r="B6" s="27" t="s">
        <v>186</v>
      </c>
      <c r="C6" s="27">
        <v>5496</v>
      </c>
      <c r="D6" s="27">
        <v>373</v>
      </c>
      <c r="E6" s="27">
        <f>C6-D6</f>
        <v>5123</v>
      </c>
      <c r="F6" s="29">
        <v>625</v>
      </c>
      <c r="G6" s="29">
        <v>89</v>
      </c>
      <c r="H6" s="29">
        <f>E6-F6-G6</f>
        <v>4409</v>
      </c>
      <c r="I6" s="27">
        <f>F6+G6</f>
        <v>714</v>
      </c>
      <c r="J6" s="35">
        <f>ROUND(I6/C6,2)</f>
        <v>0.13</v>
      </c>
      <c r="K6" s="27" t="str">
        <f>IF(J6="","",IF(J6&gt;=(40/100),"Leśny","Polny"))</f>
        <v>Polny</v>
      </c>
      <c r="L6" s="28" t="s">
        <v>186</v>
      </c>
      <c r="M6" s="37">
        <v>5496.04770590325</v>
      </c>
      <c r="N6" s="37">
        <v>373.1828364701075</v>
      </c>
      <c r="O6" s="56">
        <v>4497.619464553761</v>
      </c>
      <c r="P6" s="30" t="s">
        <v>192</v>
      </c>
      <c r="Q6" s="51">
        <v>625.179668366919</v>
      </c>
    </row>
    <row r="7" spans="1:17" ht="12.75">
      <c r="A7" s="31">
        <v>2</v>
      </c>
      <c r="B7" s="31" t="s">
        <v>187</v>
      </c>
      <c r="C7" s="31">
        <v>4804</v>
      </c>
      <c r="D7" s="31">
        <v>348</v>
      </c>
      <c r="E7" s="31">
        <f>C7-D7</f>
        <v>4456</v>
      </c>
      <c r="F7" s="33">
        <v>97</v>
      </c>
      <c r="G7" s="33">
        <v>771</v>
      </c>
      <c r="H7" s="33">
        <f>E7-F7-G7</f>
        <v>3588</v>
      </c>
      <c r="I7" s="31">
        <f>F7+G7</f>
        <v>868</v>
      </c>
      <c r="J7" s="36">
        <f>ROUND(I7/C7,2)</f>
        <v>0.18</v>
      </c>
      <c r="K7" s="31" t="str">
        <f>IF(J7="","",IF(J7&gt;=(40/100),"Leśny","Polny"))</f>
        <v>Polny</v>
      </c>
      <c r="L7" s="32" t="s">
        <v>188</v>
      </c>
      <c r="M7" s="38">
        <v>757.1274173661513</v>
      </c>
      <c r="N7" s="38">
        <v>61.41765422752993</v>
      </c>
      <c r="O7" s="57">
        <v>694.2750759786405</v>
      </c>
      <c r="P7" s="34" t="s">
        <v>192</v>
      </c>
      <c r="Q7" s="52">
        <v>95.53394365989404</v>
      </c>
    </row>
    <row r="8" spans="1:17" ht="13.5" thickBot="1">
      <c r="A8" s="27"/>
      <c r="B8" s="27"/>
      <c r="C8" s="27"/>
      <c r="D8" s="27"/>
      <c r="E8" s="27"/>
      <c r="F8" s="29"/>
      <c r="G8" s="29"/>
      <c r="H8" s="29"/>
      <c r="I8" s="27"/>
      <c r="J8" s="35"/>
      <c r="K8" s="27"/>
      <c r="L8" s="28" t="s">
        <v>186</v>
      </c>
      <c r="M8" s="37">
        <v>4047.0344970889255</v>
      </c>
      <c r="N8" s="37">
        <v>286.77298430327085</v>
      </c>
      <c r="O8" s="56">
        <v>3664.7275691257605</v>
      </c>
      <c r="P8" s="30" t="s">
        <v>206</v>
      </c>
      <c r="Q8" s="51">
        <v>1.4346871599808568</v>
      </c>
    </row>
    <row r="9" spans="1:17" ht="12.75">
      <c r="A9" s="31">
        <v>3</v>
      </c>
      <c r="B9" s="31" t="s">
        <v>189</v>
      </c>
      <c r="C9" s="31">
        <v>5908</v>
      </c>
      <c r="D9" s="31">
        <v>361</v>
      </c>
      <c r="E9" s="31">
        <f>C9-D9</f>
        <v>5547</v>
      </c>
      <c r="F9" s="33">
        <v>0</v>
      </c>
      <c r="G9" s="33">
        <v>443</v>
      </c>
      <c r="H9" s="33">
        <f>E9-F9-G9</f>
        <v>5104</v>
      </c>
      <c r="I9" s="31">
        <f>F9+G9</f>
        <v>443</v>
      </c>
      <c r="J9" s="36">
        <f>ROUND(I9/C9,2)</f>
        <v>0.07</v>
      </c>
      <c r="K9" s="31" t="str">
        <f>IF(J9="","",IF(J9&gt;=(40/100),"Leśny","Polny"))</f>
        <v>Polny</v>
      </c>
      <c r="L9" s="32" t="s">
        <v>186</v>
      </c>
      <c r="M9" s="38">
        <v>3887.7335614404315</v>
      </c>
      <c r="N9" s="38">
        <v>239.1371744951043</v>
      </c>
      <c r="O9" s="57">
        <v>3648.59638694533</v>
      </c>
      <c r="P9" s="34" t="s">
        <v>192</v>
      </c>
      <c r="Q9" s="52">
        <v>0.3</v>
      </c>
    </row>
    <row r="10" spans="1:17" ht="13.5" thickBot="1">
      <c r="A10" s="27"/>
      <c r="B10" s="27"/>
      <c r="C10" s="27"/>
      <c r="D10" s="27"/>
      <c r="E10" s="27"/>
      <c r="F10" s="29"/>
      <c r="G10" s="29"/>
      <c r="H10" s="29"/>
      <c r="I10" s="27"/>
      <c r="J10" s="35"/>
      <c r="K10" s="27"/>
      <c r="L10" s="28" t="s">
        <v>188</v>
      </c>
      <c r="M10" s="37">
        <v>2020.0066125350345</v>
      </c>
      <c r="N10" s="37">
        <v>122.3224590131504</v>
      </c>
      <c r="O10" s="56">
        <v>1897.3022563068766</v>
      </c>
      <c r="P10" s="30" t="s">
        <v>206</v>
      </c>
      <c r="Q10" s="51">
        <v>0.3818972150074318</v>
      </c>
    </row>
    <row r="11" spans="1:17" ht="13.5" thickBot="1">
      <c r="A11" s="27">
        <v>4</v>
      </c>
      <c r="B11" s="27" t="s">
        <v>190</v>
      </c>
      <c r="C11" s="27">
        <v>3905</v>
      </c>
      <c r="D11" s="27">
        <v>187</v>
      </c>
      <c r="E11" s="27">
        <f>C11-D11</f>
        <v>3718</v>
      </c>
      <c r="F11" s="29">
        <v>1697</v>
      </c>
      <c r="G11" s="29">
        <v>46</v>
      </c>
      <c r="H11" s="29">
        <f>E11-F11-G11</f>
        <v>1975</v>
      </c>
      <c r="I11" s="27">
        <f>F11+G11</f>
        <v>1743</v>
      </c>
      <c r="J11" s="35">
        <f>ROUND(I11/C11,2)</f>
        <v>0.45</v>
      </c>
      <c r="K11" s="27" t="str">
        <f>IF(J11="","",IF(J11&gt;=(40/100),"Leśny","Polny"))</f>
        <v>Leśny</v>
      </c>
      <c r="L11" s="28" t="s">
        <v>188</v>
      </c>
      <c r="M11" s="37">
        <v>3905.1451310720995</v>
      </c>
      <c r="N11" s="37">
        <v>186.91858303183668</v>
      </c>
      <c r="O11" s="56">
        <v>2021.3629559093115</v>
      </c>
      <c r="P11" s="30" t="s">
        <v>206</v>
      </c>
      <c r="Q11" s="51">
        <v>1696.4122263213442</v>
      </c>
    </row>
    <row r="12" spans="1:17" ht="12.75">
      <c r="A12" s="31">
        <v>5</v>
      </c>
      <c r="B12" s="31" t="s">
        <v>191</v>
      </c>
      <c r="C12" s="31">
        <v>4946</v>
      </c>
      <c r="D12" s="31">
        <v>272</v>
      </c>
      <c r="E12" s="31">
        <f>C12-D12</f>
        <v>4674</v>
      </c>
      <c r="F12" s="33">
        <v>186</v>
      </c>
      <c r="G12" s="33">
        <v>140</v>
      </c>
      <c r="H12" s="33">
        <f>E12-F12-G12</f>
        <v>4348</v>
      </c>
      <c r="I12" s="31">
        <f>F12+G12</f>
        <v>326</v>
      </c>
      <c r="J12" s="36">
        <f>ROUND(I12/C12,2)</f>
        <v>0.07</v>
      </c>
      <c r="K12" s="31" t="str">
        <f>IF(J12="","",IF(J12&gt;=(40/100),"Leśny","Polny"))</f>
        <v>Polny</v>
      </c>
      <c r="L12" s="32" t="s">
        <v>186</v>
      </c>
      <c r="M12" s="38">
        <v>2348.8248275588744</v>
      </c>
      <c r="N12" s="38">
        <v>137.0768807321544</v>
      </c>
      <c r="O12" s="57">
        <v>2027.12368503796</v>
      </c>
      <c r="P12" s="34" t="s">
        <v>192</v>
      </c>
      <c r="Q12" s="52">
        <v>184.62426178876015</v>
      </c>
    </row>
    <row r="13" spans="1:17" ht="12.75">
      <c r="A13" s="31"/>
      <c r="B13" s="31"/>
      <c r="C13" s="31"/>
      <c r="D13" s="31"/>
      <c r="E13" s="31"/>
      <c r="F13" s="33"/>
      <c r="G13" s="33"/>
      <c r="H13" s="33"/>
      <c r="I13" s="31"/>
      <c r="J13" s="36"/>
      <c r="K13" s="31"/>
      <c r="L13" s="32" t="s">
        <v>192</v>
      </c>
      <c r="M13" s="38">
        <v>1837.7998572671966</v>
      </c>
      <c r="N13" s="38">
        <v>94.98364033538448</v>
      </c>
      <c r="O13" s="57">
        <v>1742.816216931812</v>
      </c>
      <c r="P13" s="34" t="s">
        <v>206</v>
      </c>
      <c r="Q13" s="52">
        <v>1.0753930449660867</v>
      </c>
    </row>
    <row r="14" spans="1:17" ht="13.5" thickBot="1">
      <c r="A14" s="27"/>
      <c r="B14" s="27"/>
      <c r="C14" s="27"/>
      <c r="D14" s="27"/>
      <c r="E14" s="27"/>
      <c r="F14" s="29"/>
      <c r="G14" s="29"/>
      <c r="H14" s="29"/>
      <c r="I14" s="27"/>
      <c r="J14" s="35"/>
      <c r="K14" s="27"/>
      <c r="L14" s="28" t="s">
        <v>188</v>
      </c>
      <c r="M14" s="37">
        <v>759.6746889274112</v>
      </c>
      <c r="N14" s="37">
        <v>40.27406903632388</v>
      </c>
      <c r="O14" s="56">
        <v>718.3252268461213</v>
      </c>
      <c r="P14" s="30"/>
      <c r="Q14" s="51"/>
    </row>
    <row r="15" spans="1:17" ht="12.75">
      <c r="A15" s="31">
        <v>6</v>
      </c>
      <c r="B15" s="31" t="s">
        <v>193</v>
      </c>
      <c r="C15" s="31">
        <v>5113</v>
      </c>
      <c r="D15" s="31">
        <v>999</v>
      </c>
      <c r="E15" s="31">
        <f>C15-D15</f>
        <v>4114</v>
      </c>
      <c r="F15" s="33">
        <v>7</v>
      </c>
      <c r="G15" s="33">
        <v>23</v>
      </c>
      <c r="H15" s="33">
        <f>E15-F15-G15</f>
        <v>4084</v>
      </c>
      <c r="I15" s="31">
        <f>F15+G15</f>
        <v>30</v>
      </c>
      <c r="J15" s="36">
        <f>ROUND(I15/C15,2)</f>
        <v>0.01</v>
      </c>
      <c r="K15" s="31" t="str">
        <f>IF(J15="","",IF(J15&gt;=(40/100),"Leśny","Polny"))</f>
        <v>Polny</v>
      </c>
      <c r="L15" s="32" t="s">
        <v>194</v>
      </c>
      <c r="M15" s="38">
        <v>91.20139009550418</v>
      </c>
      <c r="N15" s="38">
        <v>8.444248468248919</v>
      </c>
      <c r="O15" s="57">
        <v>79.99017110724206</v>
      </c>
      <c r="P15" s="34" t="s">
        <v>192</v>
      </c>
      <c r="Q15" s="52">
        <v>7.315454010032967</v>
      </c>
    </row>
    <row r="16" spans="1:17" ht="13.5" thickBot="1">
      <c r="A16" s="27"/>
      <c r="B16" s="27"/>
      <c r="C16" s="27"/>
      <c r="D16" s="27"/>
      <c r="E16" s="27"/>
      <c r="F16" s="29"/>
      <c r="G16" s="29"/>
      <c r="H16" s="29"/>
      <c r="I16" s="27"/>
      <c r="J16" s="35"/>
      <c r="K16" s="27"/>
      <c r="L16" s="28" t="s">
        <v>192</v>
      </c>
      <c r="M16" s="37">
        <v>5021.908546625306</v>
      </c>
      <c r="N16" s="37">
        <v>990.422215461985</v>
      </c>
      <c r="O16" s="56">
        <v>4026.9378476733013</v>
      </c>
      <c r="P16" s="30"/>
      <c r="Q16" s="51"/>
    </row>
    <row r="17" spans="1:17" ht="12.75">
      <c r="A17" s="31">
        <v>7</v>
      </c>
      <c r="B17" s="31" t="s">
        <v>195</v>
      </c>
      <c r="C17" s="31">
        <v>7237</v>
      </c>
      <c r="D17" s="31">
        <v>535</v>
      </c>
      <c r="E17" s="31">
        <f>C17-D17</f>
        <v>6702</v>
      </c>
      <c r="F17" s="33">
        <v>3</v>
      </c>
      <c r="G17" s="33">
        <v>1378</v>
      </c>
      <c r="H17" s="33">
        <f>E17-F17-G17</f>
        <v>5321</v>
      </c>
      <c r="I17" s="31">
        <f>F17+G17</f>
        <v>1381</v>
      </c>
      <c r="J17" s="36">
        <f>ROUND(I17/C17,2)</f>
        <v>0.19</v>
      </c>
      <c r="K17" s="31" t="str">
        <f>IF(J17="","",IF(J17&gt;=(40/100),"Leśny","Polny"))</f>
        <v>Polny</v>
      </c>
      <c r="L17" s="32" t="s">
        <v>192</v>
      </c>
      <c r="M17" s="38">
        <v>3069.7893348178823</v>
      </c>
      <c r="N17" s="38">
        <v>322.7914318472792</v>
      </c>
      <c r="O17" s="57">
        <v>2746.997902970603</v>
      </c>
      <c r="P17" s="34" t="s">
        <v>192</v>
      </c>
      <c r="Q17" s="52">
        <v>0</v>
      </c>
    </row>
    <row r="18" spans="1:17" ht="13.5" thickBot="1">
      <c r="A18" s="27"/>
      <c r="B18" s="27"/>
      <c r="C18" s="27"/>
      <c r="D18" s="27"/>
      <c r="E18" s="27"/>
      <c r="F18" s="29"/>
      <c r="G18" s="29"/>
      <c r="H18" s="29"/>
      <c r="I18" s="27"/>
      <c r="J18" s="35"/>
      <c r="K18" s="27"/>
      <c r="L18" s="28" t="s">
        <v>188</v>
      </c>
      <c r="M18" s="37">
        <v>4167.428736440784</v>
      </c>
      <c r="N18" s="37">
        <v>212.59549944262943</v>
      </c>
      <c r="O18" s="56">
        <v>3951.684708948167</v>
      </c>
      <c r="P18" s="30" t="s">
        <v>206</v>
      </c>
      <c r="Q18" s="51">
        <v>3.148528049987531</v>
      </c>
    </row>
    <row r="19" spans="1:17" ht="12.75">
      <c r="A19" s="31">
        <v>8</v>
      </c>
      <c r="B19" s="31" t="s">
        <v>196</v>
      </c>
      <c r="C19" s="31">
        <v>4020</v>
      </c>
      <c r="D19" s="31">
        <v>367</v>
      </c>
      <c r="E19" s="31">
        <f>C19-D19</f>
        <v>3653</v>
      </c>
      <c r="F19" s="33">
        <v>208</v>
      </c>
      <c r="G19" s="33">
        <v>34</v>
      </c>
      <c r="H19" s="33">
        <f>E19-F19-G19</f>
        <v>3411</v>
      </c>
      <c r="I19" s="31">
        <f>F19+G19</f>
        <v>242</v>
      </c>
      <c r="J19" s="36">
        <f>ROUND(I19/C19,2)</f>
        <v>0.06</v>
      </c>
      <c r="K19" s="31" t="str">
        <f>IF(J19="","",IF(J19&gt;=(40/100),"Leśny","Polny"))</f>
        <v>Polny</v>
      </c>
      <c r="L19" s="32" t="s">
        <v>197</v>
      </c>
      <c r="M19" s="38">
        <v>448.1133660606555</v>
      </c>
      <c r="N19" s="38">
        <v>24.78702019379749</v>
      </c>
      <c r="O19" s="57">
        <v>423.26633225878714</v>
      </c>
      <c r="P19" s="34" t="s">
        <v>206</v>
      </c>
      <c r="Q19" s="52">
        <v>208.31302549472844</v>
      </c>
    </row>
    <row r="20" spans="1:17" ht="13.5" thickBot="1">
      <c r="A20" s="27"/>
      <c r="B20" s="27"/>
      <c r="C20" s="27"/>
      <c r="D20" s="27"/>
      <c r="E20" s="27"/>
      <c r="F20" s="29"/>
      <c r="G20" s="29"/>
      <c r="H20" s="29"/>
      <c r="I20" s="27"/>
      <c r="J20" s="35"/>
      <c r="K20" s="27"/>
      <c r="L20" s="28" t="s">
        <v>188</v>
      </c>
      <c r="M20" s="37">
        <v>3571.6996941241123</v>
      </c>
      <c r="N20" s="37">
        <v>342.65165142162704</v>
      </c>
      <c r="O20" s="56">
        <v>3020.795030815837</v>
      </c>
      <c r="P20" s="30"/>
      <c r="Q20" s="51"/>
    </row>
    <row r="21" spans="1:19" ht="12.75">
      <c r="A21" s="31">
        <v>9</v>
      </c>
      <c r="B21" s="31" t="s">
        <v>198</v>
      </c>
      <c r="C21" s="31">
        <v>3352</v>
      </c>
      <c r="D21" s="31">
        <v>254</v>
      </c>
      <c r="E21" s="31">
        <f>C21-D21</f>
        <v>3098</v>
      </c>
      <c r="F21" s="33">
        <v>1440</v>
      </c>
      <c r="G21" s="33">
        <v>49</v>
      </c>
      <c r="H21" s="33">
        <f>E21-F21-G21</f>
        <v>1609</v>
      </c>
      <c r="I21" s="31">
        <f>F21+G21</f>
        <v>1489</v>
      </c>
      <c r="J21" s="36">
        <f>ROUND(I21/C21,2)</f>
        <v>0.44</v>
      </c>
      <c r="K21" s="31" t="str">
        <f>IF(J21="","",IF(J21&gt;=(40/100),"Leśny","Polny"))</f>
        <v>Leśny</v>
      </c>
      <c r="L21" s="32" t="s">
        <v>188</v>
      </c>
      <c r="M21" s="38">
        <v>3351.747991571663</v>
      </c>
      <c r="N21" s="38">
        <v>253.53759939428997</v>
      </c>
      <c r="O21" s="57">
        <v>1657.7578508763602</v>
      </c>
      <c r="P21" s="34" t="s">
        <v>192</v>
      </c>
      <c r="Q21" s="52">
        <v>4.874845384140173</v>
      </c>
      <c r="S21" s="52"/>
    </row>
    <row r="22" spans="1:19" ht="13.5" thickBot="1">
      <c r="A22" s="27"/>
      <c r="B22" s="27"/>
      <c r="C22" s="27"/>
      <c r="D22" s="27"/>
      <c r="E22" s="27"/>
      <c r="F22" s="29"/>
      <c r="G22" s="29"/>
      <c r="H22" s="29"/>
      <c r="I22" s="27"/>
      <c r="J22" s="35"/>
      <c r="K22" s="27"/>
      <c r="L22" s="28"/>
      <c r="M22" s="37"/>
      <c r="N22" s="37"/>
      <c r="O22" s="56"/>
      <c r="P22" s="30" t="s">
        <v>206</v>
      </c>
      <c r="Q22" s="51">
        <v>1435.5776959376249</v>
      </c>
      <c r="S22" s="51"/>
    </row>
    <row r="23" spans="1:19" ht="12.75">
      <c r="A23" s="31">
        <v>10</v>
      </c>
      <c r="B23" s="31" t="s">
        <v>199</v>
      </c>
      <c r="C23" s="31">
        <v>5344</v>
      </c>
      <c r="D23" s="31">
        <v>806</v>
      </c>
      <c r="E23" s="31">
        <f>C23-D23</f>
        <v>4538</v>
      </c>
      <c r="F23" s="33">
        <v>100</v>
      </c>
      <c r="G23" s="33">
        <v>51</v>
      </c>
      <c r="H23" s="33">
        <f>E23-F23-G23</f>
        <v>4387</v>
      </c>
      <c r="I23" s="31">
        <f>F23+G23</f>
        <v>151</v>
      </c>
      <c r="J23" s="36">
        <f>ROUND(I23/C23,2)</f>
        <v>0.03</v>
      </c>
      <c r="K23" s="31" t="str">
        <f>IF(J23="","",IF(J23&gt;=(40/100),"Leśny","Polny"))</f>
        <v>Polny</v>
      </c>
      <c r="L23" s="32" t="s">
        <v>192</v>
      </c>
      <c r="M23" s="38">
        <v>3641.6726876912644</v>
      </c>
      <c r="N23" s="38">
        <v>664.4853415393806</v>
      </c>
      <c r="O23" s="57">
        <v>2972.7345312571647</v>
      </c>
      <c r="P23" s="34" t="s">
        <v>192</v>
      </c>
      <c r="Q23" s="52">
        <v>20.80160782467333</v>
      </c>
      <c r="S23" s="16"/>
    </row>
    <row r="24" spans="1:17" ht="12.75">
      <c r="A24" s="31"/>
      <c r="B24" s="31"/>
      <c r="C24" s="31"/>
      <c r="D24" s="31"/>
      <c r="E24" s="31"/>
      <c r="F24" s="33"/>
      <c r="G24" s="33"/>
      <c r="H24" s="33"/>
      <c r="I24" s="31"/>
      <c r="J24" s="36"/>
      <c r="K24" s="31"/>
      <c r="L24" s="32" t="s">
        <v>200</v>
      </c>
      <c r="M24" s="38">
        <v>190.54734568421276</v>
      </c>
      <c r="N24" s="38">
        <v>11.748035971492296</v>
      </c>
      <c r="O24" s="57">
        <v>176.61039891272017</v>
      </c>
      <c r="P24" s="34" t="s">
        <v>206</v>
      </c>
      <c r="Q24" s="52">
        <v>79.48972242595099</v>
      </c>
    </row>
    <row r="25" spans="1:17" ht="13.5" thickBot="1">
      <c r="A25" s="27"/>
      <c r="B25" s="27"/>
      <c r="C25" s="27"/>
      <c r="D25" s="27"/>
      <c r="E25" s="27"/>
      <c r="F25" s="29"/>
      <c r="G25" s="29"/>
      <c r="H25" s="29"/>
      <c r="I25" s="27"/>
      <c r="J25" s="35"/>
      <c r="K25" s="27"/>
      <c r="L25" s="28" t="s">
        <v>188</v>
      </c>
      <c r="M25" s="37">
        <v>1511.734877635517</v>
      </c>
      <c r="N25" s="37">
        <v>130.22948951391197</v>
      </c>
      <c r="O25" s="56">
        <v>1287.8557835656911</v>
      </c>
      <c r="P25" s="30"/>
      <c r="Q25" s="51"/>
    </row>
    <row r="26" spans="1:17" ht="12.75">
      <c r="A26" s="31">
        <v>11</v>
      </c>
      <c r="B26" s="31" t="s">
        <v>201</v>
      </c>
      <c r="C26" s="31">
        <v>9278</v>
      </c>
      <c r="D26" s="31">
        <v>403</v>
      </c>
      <c r="E26" s="31">
        <f>C26-D26</f>
        <v>8875</v>
      </c>
      <c r="F26" s="33">
        <v>6103</v>
      </c>
      <c r="G26" s="33">
        <v>31</v>
      </c>
      <c r="H26" s="33">
        <f>E26-F26-G26</f>
        <v>2741</v>
      </c>
      <c r="I26" s="31">
        <f>F26+G26</f>
        <v>6134</v>
      </c>
      <c r="J26" s="36">
        <f>ROUND(I26/C26,2)</f>
        <v>0.66</v>
      </c>
      <c r="K26" s="31" t="str">
        <f>IF(J26="","",IF(J26&gt;=(40/100),"Leśny","Polny"))</f>
        <v>Leśny</v>
      </c>
      <c r="L26" s="32" t="s">
        <v>192</v>
      </c>
      <c r="M26" s="38">
        <v>2226.6055604308667</v>
      </c>
      <c r="N26" s="38">
        <v>128.5662905372639</v>
      </c>
      <c r="O26" s="57">
        <v>542.9602444640393</v>
      </c>
      <c r="P26" s="34" t="s">
        <v>192</v>
      </c>
      <c r="Q26" s="52">
        <v>6082.187326737965</v>
      </c>
    </row>
    <row r="27" spans="1:17" ht="12.75">
      <c r="A27" s="31"/>
      <c r="B27" s="31"/>
      <c r="C27" s="31"/>
      <c r="D27" s="31"/>
      <c r="E27" s="31"/>
      <c r="F27" s="33"/>
      <c r="G27" s="33"/>
      <c r="H27" s="33"/>
      <c r="I27" s="31"/>
      <c r="J27" s="36"/>
      <c r="K27" s="31"/>
      <c r="L27" s="32" t="s">
        <v>202</v>
      </c>
      <c r="M27" s="38">
        <v>2259.4367990791748</v>
      </c>
      <c r="N27" s="38">
        <v>39.567877518539774</v>
      </c>
      <c r="O27" s="57">
        <v>325.1653816764049</v>
      </c>
      <c r="P27" s="34" t="s">
        <v>406</v>
      </c>
      <c r="Q27" s="52">
        <v>0.03860910098516106</v>
      </c>
    </row>
    <row r="28" spans="1:17" ht="12.75">
      <c r="A28" s="31"/>
      <c r="B28" s="31"/>
      <c r="C28" s="31"/>
      <c r="D28" s="31"/>
      <c r="E28" s="31"/>
      <c r="F28" s="33"/>
      <c r="G28" s="33"/>
      <c r="H28" s="33"/>
      <c r="I28" s="31"/>
      <c r="J28" s="36"/>
      <c r="K28" s="31"/>
      <c r="L28" s="32" t="s">
        <v>203</v>
      </c>
      <c r="M28" s="38">
        <v>74.47099386806778</v>
      </c>
      <c r="N28" s="38">
        <v>2.6155613302021985</v>
      </c>
      <c r="O28" s="57">
        <v>62.66300959789254</v>
      </c>
      <c r="P28" s="34" t="s">
        <v>206</v>
      </c>
      <c r="Q28" s="52">
        <v>9.135225392163894</v>
      </c>
    </row>
    <row r="29" spans="1:17" ht="12.75">
      <c r="A29" s="31"/>
      <c r="B29" s="31"/>
      <c r="C29" s="31"/>
      <c r="D29" s="31"/>
      <c r="E29" s="31"/>
      <c r="F29" s="33"/>
      <c r="G29" s="33"/>
      <c r="H29" s="33"/>
      <c r="I29" s="31"/>
      <c r="J29" s="36"/>
      <c r="K29" s="31"/>
      <c r="L29" s="32" t="s">
        <v>188</v>
      </c>
      <c r="M29" s="38">
        <v>2601.6560797837133</v>
      </c>
      <c r="N29" s="38">
        <v>98.17393688421545</v>
      </c>
      <c r="O29" s="57">
        <v>996.891986991842</v>
      </c>
      <c r="P29" s="34" t="s">
        <v>223</v>
      </c>
      <c r="Q29" s="52">
        <v>11.90432660995607</v>
      </c>
    </row>
    <row r="30" spans="1:17" ht="13.5" thickBot="1">
      <c r="A30" s="27"/>
      <c r="B30" s="27"/>
      <c r="C30" s="27"/>
      <c r="D30" s="27"/>
      <c r="E30" s="27"/>
      <c r="F30" s="29"/>
      <c r="G30" s="29"/>
      <c r="H30" s="29"/>
      <c r="I30" s="27"/>
      <c r="J30" s="35"/>
      <c r="K30" s="27"/>
      <c r="L30" s="28" t="s">
        <v>204</v>
      </c>
      <c r="M30" s="37">
        <v>2115.3934010979588</v>
      </c>
      <c r="N30" s="37">
        <v>134.0393474800943</v>
      </c>
      <c r="O30" s="56">
        <v>843.6537099381658</v>
      </c>
      <c r="P30" s="30"/>
      <c r="Q30" s="51"/>
    </row>
    <row r="31" spans="1:17" ht="12.75">
      <c r="A31" s="31">
        <v>12</v>
      </c>
      <c r="B31" s="31" t="s">
        <v>205</v>
      </c>
      <c r="C31" s="31">
        <v>5415</v>
      </c>
      <c r="D31" s="31">
        <v>347</v>
      </c>
      <c r="E31" s="31">
        <f>C31-D31</f>
        <v>5068</v>
      </c>
      <c r="F31" s="33">
        <v>1068</v>
      </c>
      <c r="G31" s="33">
        <v>19</v>
      </c>
      <c r="H31" s="33">
        <f>E31-F31-G31</f>
        <v>3981</v>
      </c>
      <c r="I31" s="31">
        <f>F31+G31</f>
        <v>1087</v>
      </c>
      <c r="J31" s="36">
        <f>ROUND(I31/C31,2)</f>
        <v>0.2</v>
      </c>
      <c r="K31" s="31" t="str">
        <f>IF(J31="","",IF(J31&gt;=(40/100),"Leśny","Polny"))</f>
        <v>Polny</v>
      </c>
      <c r="L31" s="32" t="s">
        <v>206</v>
      </c>
      <c r="M31" s="38">
        <v>5407.634009135289</v>
      </c>
      <c r="N31" s="38">
        <v>346.60901612993763</v>
      </c>
      <c r="O31" s="57">
        <v>3993.110440282811</v>
      </c>
      <c r="P31" s="34" t="s">
        <v>206</v>
      </c>
      <c r="Q31" s="52">
        <v>1068</v>
      </c>
    </row>
    <row r="32" spans="1:17" ht="13.5" thickBot="1">
      <c r="A32" s="27"/>
      <c r="B32" s="27"/>
      <c r="C32" s="27"/>
      <c r="D32" s="27"/>
      <c r="E32" s="27"/>
      <c r="F32" s="29"/>
      <c r="G32" s="29"/>
      <c r="H32" s="29"/>
      <c r="I32" s="27"/>
      <c r="J32" s="35"/>
      <c r="K32" s="27"/>
      <c r="L32" s="28" t="s">
        <v>207</v>
      </c>
      <c r="M32" s="37">
        <v>7.053479409391253</v>
      </c>
      <c r="N32" s="37">
        <v>0</v>
      </c>
      <c r="O32" s="56">
        <v>7.053479409391253</v>
      </c>
      <c r="P32" s="30"/>
      <c r="Q32" s="51"/>
    </row>
    <row r="33" spans="1:17" ht="13.5" thickBot="1">
      <c r="A33" s="27">
        <v>13</v>
      </c>
      <c r="B33" s="27" t="s">
        <v>208</v>
      </c>
      <c r="C33" s="27">
        <v>3513</v>
      </c>
      <c r="D33" s="27">
        <v>206</v>
      </c>
      <c r="E33" s="27">
        <f>C33-D33</f>
        <v>3307</v>
      </c>
      <c r="F33" s="29">
        <v>0</v>
      </c>
      <c r="G33" s="29">
        <v>18</v>
      </c>
      <c r="H33" s="29">
        <f>E33-F33-G33</f>
        <v>3289</v>
      </c>
      <c r="I33" s="27">
        <f>F33+G33</f>
        <v>18</v>
      </c>
      <c r="J33" s="35">
        <f>ROUND(I33/C33,2)</f>
        <v>0.01</v>
      </c>
      <c r="K33" s="27" t="str">
        <f>IF(J33="","",IF(J33&gt;=(40/100),"Leśny","Polny"))</f>
        <v>Polny</v>
      </c>
      <c r="L33" s="28" t="s">
        <v>207</v>
      </c>
      <c r="M33" s="37">
        <v>3513.2982588300324</v>
      </c>
      <c r="N33" s="37">
        <v>205.61561969969986</v>
      </c>
      <c r="O33" s="56">
        <v>3307.6826391303325</v>
      </c>
      <c r="P33" s="30" t="s">
        <v>206</v>
      </c>
      <c r="Q33" s="51">
        <v>0</v>
      </c>
    </row>
    <row r="34" spans="1:17" ht="12.75">
      <c r="A34" s="31">
        <v>14</v>
      </c>
      <c r="B34" s="31" t="s">
        <v>207</v>
      </c>
      <c r="C34" s="31">
        <v>4946</v>
      </c>
      <c r="D34" s="31">
        <v>398</v>
      </c>
      <c r="E34" s="31">
        <f>C34-D34</f>
        <v>4548</v>
      </c>
      <c r="F34" s="33">
        <v>55</v>
      </c>
      <c r="G34" s="33">
        <v>6</v>
      </c>
      <c r="H34" s="33">
        <f>E34-F34-G34</f>
        <v>4487</v>
      </c>
      <c r="I34" s="31">
        <f>F34+G34</f>
        <v>61</v>
      </c>
      <c r="J34" s="36">
        <f>ROUND(I34/C34,2)</f>
        <v>0.01</v>
      </c>
      <c r="K34" s="31" t="str">
        <f>IF(J34="","",IF(J34&gt;=(40/100),"Leśny","Polny"))</f>
        <v>Polny</v>
      </c>
      <c r="L34" s="32" t="s">
        <v>206</v>
      </c>
      <c r="M34" s="38">
        <v>746.493151269367</v>
      </c>
      <c r="N34" s="38">
        <v>103.96419549282571</v>
      </c>
      <c r="O34" s="57">
        <v>624.454773090546</v>
      </c>
      <c r="P34" s="34" t="s">
        <v>206</v>
      </c>
      <c r="Q34" s="52">
        <v>54.66270201227181</v>
      </c>
    </row>
    <row r="35" spans="1:17" ht="13.5" thickBot="1">
      <c r="A35" s="27"/>
      <c r="B35" s="27"/>
      <c r="C35" s="27"/>
      <c r="D35" s="27"/>
      <c r="E35" s="27"/>
      <c r="F35" s="29"/>
      <c r="G35" s="29"/>
      <c r="H35" s="29"/>
      <c r="I35" s="27"/>
      <c r="J35" s="35"/>
      <c r="K35" s="27"/>
      <c r="L35" s="28" t="s">
        <v>207</v>
      </c>
      <c r="M35" s="37">
        <v>4199.695307096641</v>
      </c>
      <c r="N35" s="37">
        <v>294.3305980457827</v>
      </c>
      <c r="O35" s="56">
        <v>3868.536189724581</v>
      </c>
      <c r="P35" s="30"/>
      <c r="Q35" s="51"/>
    </row>
    <row r="36" spans="1:17" ht="12.75">
      <c r="A36" s="31">
        <v>15</v>
      </c>
      <c r="B36" s="31" t="s">
        <v>209</v>
      </c>
      <c r="C36" s="31">
        <v>4372</v>
      </c>
      <c r="D36" s="31">
        <v>455</v>
      </c>
      <c r="E36" s="31">
        <f>C36-D36</f>
        <v>3917</v>
      </c>
      <c r="F36" s="33">
        <v>87</v>
      </c>
      <c r="G36" s="33">
        <v>18</v>
      </c>
      <c r="H36" s="33">
        <f>E36-F36-G36</f>
        <v>3812</v>
      </c>
      <c r="I36" s="31">
        <f>F36+G36</f>
        <v>105</v>
      </c>
      <c r="J36" s="36">
        <f>ROUND(I36/C36,2)</f>
        <v>0.02</v>
      </c>
      <c r="K36" s="31" t="str">
        <f>IF(J36="","",IF(J36&gt;=(40/100),"Leśny","Polny"))</f>
        <v>Polny</v>
      </c>
      <c r="L36" s="32" t="s">
        <v>206</v>
      </c>
      <c r="M36" s="38">
        <v>4178.982965259386</v>
      </c>
      <c r="N36" s="38">
        <v>447.2292839193878</v>
      </c>
      <c r="O36" s="57">
        <v>3645.236682855085</v>
      </c>
      <c r="P36" s="34" t="s">
        <v>206</v>
      </c>
      <c r="Q36" s="52">
        <v>86.51699848491336</v>
      </c>
    </row>
    <row r="37" spans="1:17" ht="13.5" thickBot="1">
      <c r="A37" s="27"/>
      <c r="B37" s="27"/>
      <c r="C37" s="27"/>
      <c r="D37" s="27"/>
      <c r="E37" s="27"/>
      <c r="F37" s="29"/>
      <c r="G37" s="29"/>
      <c r="H37" s="29"/>
      <c r="I37" s="27"/>
      <c r="J37" s="35"/>
      <c r="K37" s="27"/>
      <c r="L37" s="28" t="s">
        <v>197</v>
      </c>
      <c r="M37" s="37">
        <v>193.2933622950034</v>
      </c>
      <c r="N37" s="37">
        <v>8.066349829211598</v>
      </c>
      <c r="O37" s="56">
        <v>185.2270124657918</v>
      </c>
      <c r="P37" s="30"/>
      <c r="Q37" s="51"/>
    </row>
    <row r="38" spans="1:17" ht="12.75">
      <c r="A38" s="31">
        <v>16</v>
      </c>
      <c r="B38" s="31" t="s">
        <v>210</v>
      </c>
      <c r="C38" s="31">
        <v>7058</v>
      </c>
      <c r="D38" s="31">
        <v>489</v>
      </c>
      <c r="E38" s="31">
        <f>C38-D38</f>
        <v>6569</v>
      </c>
      <c r="F38" s="33">
        <v>542</v>
      </c>
      <c r="G38" s="33">
        <v>65</v>
      </c>
      <c r="H38" s="33">
        <f>E38-F38-G38</f>
        <v>5962</v>
      </c>
      <c r="I38" s="31">
        <f>F38+G38</f>
        <v>607</v>
      </c>
      <c r="J38" s="36">
        <f>ROUND(I38/C38,2)</f>
        <v>0.09</v>
      </c>
      <c r="K38" s="31" t="str">
        <f>IF(J38="","",IF(J38&gt;=(40/100),"Leśny","Polny"))</f>
        <v>Polny</v>
      </c>
      <c r="L38" s="32" t="s">
        <v>206</v>
      </c>
      <c r="M38" s="38">
        <v>996.6686468439315</v>
      </c>
      <c r="N38" s="38">
        <v>89.06482344537991</v>
      </c>
      <c r="O38" s="57">
        <v>884.6910375967402</v>
      </c>
      <c r="P38" s="34" t="s">
        <v>206</v>
      </c>
      <c r="Q38" s="52">
        <v>542</v>
      </c>
    </row>
    <row r="39" spans="1:17" ht="12.75">
      <c r="A39" s="31"/>
      <c r="B39" s="31"/>
      <c r="C39" s="31"/>
      <c r="D39" s="31"/>
      <c r="E39" s="31"/>
      <c r="F39" s="33"/>
      <c r="G39" s="33"/>
      <c r="H39" s="33"/>
      <c r="I39" s="31"/>
      <c r="J39" s="36"/>
      <c r="K39" s="31"/>
      <c r="L39" s="32" t="s">
        <v>197</v>
      </c>
      <c r="M39" s="38">
        <v>4641.268676272175</v>
      </c>
      <c r="N39" s="38">
        <v>312.73094935367453</v>
      </c>
      <c r="O39" s="57">
        <v>3923.732897668402</v>
      </c>
      <c r="P39" s="34"/>
      <c r="Q39" s="52"/>
    </row>
    <row r="40" spans="1:17" ht="13.5" thickBot="1">
      <c r="A40" s="27"/>
      <c r="B40" s="27"/>
      <c r="C40" s="27"/>
      <c r="D40" s="27"/>
      <c r="E40" s="27"/>
      <c r="F40" s="29"/>
      <c r="G40" s="29"/>
      <c r="H40" s="29"/>
      <c r="I40" s="27"/>
      <c r="J40" s="35"/>
      <c r="K40" s="27"/>
      <c r="L40" s="28" t="s">
        <v>188</v>
      </c>
      <c r="M40" s="37">
        <v>1420.1161345123849</v>
      </c>
      <c r="N40" s="37">
        <v>87.31841201603089</v>
      </c>
      <c r="O40" s="56">
        <v>1218.0915096688177</v>
      </c>
      <c r="P40" s="30"/>
      <c r="Q40" s="51"/>
    </row>
    <row r="41" spans="1:17" ht="12.75">
      <c r="A41" s="31">
        <v>17</v>
      </c>
      <c r="B41" s="31" t="s">
        <v>211</v>
      </c>
      <c r="C41" s="31">
        <v>6264</v>
      </c>
      <c r="D41" s="31">
        <v>609</v>
      </c>
      <c r="E41" s="31">
        <f>C41-D41</f>
        <v>5655</v>
      </c>
      <c r="F41" s="33">
        <v>1264</v>
      </c>
      <c r="G41" s="33">
        <v>62</v>
      </c>
      <c r="H41" s="33">
        <f>E41-F41-G41</f>
        <v>4329</v>
      </c>
      <c r="I41" s="31">
        <f>F41+G41</f>
        <v>1326</v>
      </c>
      <c r="J41" s="36">
        <f>ROUND(I41/C41,2)</f>
        <v>0.21</v>
      </c>
      <c r="K41" s="31" t="str">
        <f>IF(J41="","",IF(J41&gt;=(40/100),"Leśny","Polny"))</f>
        <v>Polny</v>
      </c>
      <c r="L41" s="32" t="s">
        <v>206</v>
      </c>
      <c r="M41" s="38">
        <v>3922.668369566828</v>
      </c>
      <c r="N41" s="38">
        <v>457.8841619068641</v>
      </c>
      <c r="O41" s="57">
        <v>2365.05647738515</v>
      </c>
      <c r="P41" s="34" t="s">
        <v>206</v>
      </c>
      <c r="Q41" s="52">
        <v>1263.56555859645</v>
      </c>
    </row>
    <row r="42" spans="1:17" ht="13.5" thickBot="1">
      <c r="A42" s="27"/>
      <c r="B42" s="27"/>
      <c r="C42" s="27"/>
      <c r="D42" s="27"/>
      <c r="E42" s="27"/>
      <c r="F42" s="29"/>
      <c r="G42" s="29"/>
      <c r="H42" s="29"/>
      <c r="I42" s="27"/>
      <c r="J42" s="35"/>
      <c r="K42" s="27"/>
      <c r="L42" s="28" t="s">
        <v>207</v>
      </c>
      <c r="M42" s="37">
        <v>2341.671358562035</v>
      </c>
      <c r="N42" s="37">
        <v>151.23315205730276</v>
      </c>
      <c r="O42" s="56">
        <v>2026.249686168065</v>
      </c>
      <c r="P42" s="30"/>
      <c r="Q42" s="51"/>
    </row>
    <row r="43" spans="1:17" ht="12.75">
      <c r="A43" s="31">
        <v>18</v>
      </c>
      <c r="B43" s="31" t="s">
        <v>212</v>
      </c>
      <c r="C43" s="31">
        <v>4595</v>
      </c>
      <c r="D43" s="31">
        <v>200</v>
      </c>
      <c r="E43" s="31">
        <f>C43-D43</f>
        <v>4395</v>
      </c>
      <c r="F43" s="33">
        <v>2639</v>
      </c>
      <c r="G43" s="33">
        <v>39</v>
      </c>
      <c r="H43" s="33">
        <f>E43-F43-G43</f>
        <v>1717</v>
      </c>
      <c r="I43" s="31">
        <f>F43+G43</f>
        <v>2678</v>
      </c>
      <c r="J43" s="36">
        <f>ROUND(I43/C43,2)</f>
        <v>0.58</v>
      </c>
      <c r="K43" s="31" t="str">
        <f>IF(J43="","",IF(J43&gt;=(40/100),"Leśny","Polny"))</f>
        <v>Leśny</v>
      </c>
      <c r="L43" s="32" t="s">
        <v>197</v>
      </c>
      <c r="M43" s="38">
        <v>3418.4643174276903</v>
      </c>
      <c r="N43" s="38">
        <v>145.4029771482632</v>
      </c>
      <c r="O43" s="57">
        <v>1267.733703956647</v>
      </c>
      <c r="P43" s="34" t="s">
        <v>192</v>
      </c>
      <c r="Q43" s="52">
        <v>0.2010275125009939</v>
      </c>
    </row>
    <row r="44" spans="1:17" ht="12.75">
      <c r="A44" s="31"/>
      <c r="B44" s="31"/>
      <c r="C44" s="31"/>
      <c r="D44" s="31"/>
      <c r="E44" s="31"/>
      <c r="F44" s="33"/>
      <c r="G44" s="33"/>
      <c r="H44" s="33"/>
      <c r="I44" s="31"/>
      <c r="J44" s="36"/>
      <c r="K44" s="31"/>
      <c r="L44" s="32" t="s">
        <v>204</v>
      </c>
      <c r="M44" s="38">
        <v>19.132189580106175</v>
      </c>
      <c r="N44" s="38">
        <v>0</v>
      </c>
      <c r="O44" s="57">
        <v>19.119095030830163</v>
      </c>
      <c r="P44" s="34" t="s">
        <v>406</v>
      </c>
      <c r="Q44" s="52">
        <v>1.5283830254662782</v>
      </c>
    </row>
    <row r="45" spans="1:17" ht="13.5" thickBot="1">
      <c r="A45" s="27"/>
      <c r="B45" s="27"/>
      <c r="C45" s="27"/>
      <c r="D45" s="27"/>
      <c r="E45" s="27"/>
      <c r="F45" s="29"/>
      <c r="G45" s="29"/>
      <c r="H45" s="29"/>
      <c r="I45" s="27"/>
      <c r="J45" s="35"/>
      <c r="K45" s="27"/>
      <c r="L45" s="28" t="s">
        <v>203</v>
      </c>
      <c r="M45" s="37">
        <v>1157.5302937372019</v>
      </c>
      <c r="N45" s="37">
        <v>54.25168268551762</v>
      </c>
      <c r="O45" s="56">
        <v>469.33705710719903</v>
      </c>
      <c r="P45" s="30" t="s">
        <v>206</v>
      </c>
      <c r="Q45" s="51">
        <v>2637.557730459726</v>
      </c>
    </row>
    <row r="46" spans="1:17" ht="12.75">
      <c r="A46" s="31">
        <v>19</v>
      </c>
      <c r="B46" s="31" t="s">
        <v>213</v>
      </c>
      <c r="C46" s="31">
        <v>6122</v>
      </c>
      <c r="D46" s="31">
        <v>419</v>
      </c>
      <c r="E46" s="31">
        <f>C46-D46</f>
        <v>5703</v>
      </c>
      <c r="F46" s="33">
        <v>1867</v>
      </c>
      <c r="G46" s="33">
        <v>27</v>
      </c>
      <c r="H46" s="33">
        <f>E46-F46-G46</f>
        <v>3809</v>
      </c>
      <c r="I46" s="31">
        <f>F46+G46</f>
        <v>1894</v>
      </c>
      <c r="J46" s="36">
        <f>ROUND(I46/C46,2)</f>
        <v>0.31</v>
      </c>
      <c r="K46" s="31" t="str">
        <f>IF(J46="","",IF(J46&gt;=(40/100),"Leśny","Polny"))</f>
        <v>Polny</v>
      </c>
      <c r="L46" s="32" t="s">
        <v>206</v>
      </c>
      <c r="M46" s="38">
        <v>2283.457790355844</v>
      </c>
      <c r="N46" s="38">
        <v>202.66529259990685</v>
      </c>
      <c r="O46" s="57">
        <v>1343.6346186735177</v>
      </c>
      <c r="P46" s="34" t="s">
        <v>206</v>
      </c>
      <c r="Q46" s="52">
        <v>1867.427740283791</v>
      </c>
    </row>
    <row r="47" spans="1:17" ht="12.75">
      <c r="A47" s="31"/>
      <c r="B47" s="31"/>
      <c r="C47" s="31"/>
      <c r="D47" s="31"/>
      <c r="E47" s="31"/>
      <c r="F47" s="33"/>
      <c r="G47" s="33"/>
      <c r="H47" s="33"/>
      <c r="I47" s="31"/>
      <c r="J47" s="36"/>
      <c r="K47" s="31"/>
      <c r="L47" s="32" t="s">
        <v>197</v>
      </c>
      <c r="M47" s="38">
        <v>2686.4908504417335</v>
      </c>
      <c r="N47" s="38">
        <v>156.75111911452842</v>
      </c>
      <c r="O47" s="57">
        <v>1527.7918144442442</v>
      </c>
      <c r="P47" s="34"/>
      <c r="Q47" s="52"/>
    </row>
    <row r="48" spans="1:17" ht="13.5" thickBot="1">
      <c r="A48" s="27"/>
      <c r="B48" s="27"/>
      <c r="C48" s="27"/>
      <c r="D48" s="27"/>
      <c r="E48" s="27"/>
      <c r="F48" s="29"/>
      <c r="G48" s="29"/>
      <c r="H48" s="29"/>
      <c r="I48" s="27"/>
      <c r="J48" s="35"/>
      <c r="K48" s="27"/>
      <c r="L48" s="28" t="s">
        <v>203</v>
      </c>
      <c r="M48" s="37">
        <v>1151.6275656166163</v>
      </c>
      <c r="N48" s="37">
        <v>59.57444201228467</v>
      </c>
      <c r="O48" s="56">
        <v>963.7311792858395</v>
      </c>
      <c r="P48" s="30"/>
      <c r="Q48" s="51"/>
    </row>
    <row r="49" spans="1:17" ht="12.75">
      <c r="A49" s="31">
        <v>20</v>
      </c>
      <c r="B49" s="31" t="s">
        <v>214</v>
      </c>
      <c r="C49" s="31">
        <v>3523</v>
      </c>
      <c r="D49" s="31">
        <v>179</v>
      </c>
      <c r="E49" s="31">
        <f>C49-D49</f>
        <v>3344</v>
      </c>
      <c r="F49" s="33">
        <v>1674</v>
      </c>
      <c r="G49" s="33">
        <v>33</v>
      </c>
      <c r="H49" s="33">
        <f>E49-F49-G49</f>
        <v>1637</v>
      </c>
      <c r="I49" s="31">
        <f>F49+G49</f>
        <v>1707</v>
      </c>
      <c r="J49" s="36">
        <f>ROUND(I49/C49,2)</f>
        <v>0.48</v>
      </c>
      <c r="K49" s="31" t="str">
        <f>IF(J49="","",IF(J49&gt;=(40/100),"Leśny","Polny"))</f>
        <v>Leśny</v>
      </c>
      <c r="L49" s="32" t="s">
        <v>206</v>
      </c>
      <c r="M49" s="38">
        <v>3210.230844120939</v>
      </c>
      <c r="N49" s="38">
        <v>161.97434073966247</v>
      </c>
      <c r="O49" s="57">
        <v>1420.082013703898</v>
      </c>
      <c r="P49" s="34" t="s">
        <v>206</v>
      </c>
      <c r="Q49" s="52">
        <v>1674.275547659444</v>
      </c>
    </row>
    <row r="50" spans="1:17" ht="13.5" thickBot="1">
      <c r="A50" s="27"/>
      <c r="B50" s="27"/>
      <c r="C50" s="27"/>
      <c r="D50" s="27"/>
      <c r="E50" s="27"/>
      <c r="F50" s="29"/>
      <c r="G50" s="29"/>
      <c r="H50" s="29"/>
      <c r="I50" s="27"/>
      <c r="J50" s="35"/>
      <c r="K50" s="27"/>
      <c r="L50" s="28" t="s">
        <v>203</v>
      </c>
      <c r="M50" s="37">
        <v>312.94308878944344</v>
      </c>
      <c r="N50" s="37">
        <v>16.676655455860576</v>
      </c>
      <c r="O50" s="56">
        <v>250.16537535152153</v>
      </c>
      <c r="P50" s="30"/>
      <c r="Q50" s="51"/>
    </row>
    <row r="51" spans="1:17" ht="12.75">
      <c r="A51" s="31">
        <v>21</v>
      </c>
      <c r="B51" s="31" t="s">
        <v>215</v>
      </c>
      <c r="C51" s="31">
        <v>6151</v>
      </c>
      <c r="D51" s="31">
        <v>259</v>
      </c>
      <c r="E51" s="31">
        <f>C51-D51</f>
        <v>5892</v>
      </c>
      <c r="F51" s="33">
        <v>2372</v>
      </c>
      <c r="G51" s="33">
        <v>23</v>
      </c>
      <c r="H51" s="33">
        <f>E51-F51-G51</f>
        <v>3497</v>
      </c>
      <c r="I51" s="31">
        <f>F51+G51</f>
        <v>2395</v>
      </c>
      <c r="J51" s="36">
        <f>ROUND(I51/C51,2)</f>
        <v>0.39</v>
      </c>
      <c r="K51" s="31" t="str">
        <f>IF(J51="","",IF(J51&gt;=(40/100),"Leśny","Polny"))</f>
        <v>Polny</v>
      </c>
      <c r="L51" s="32" t="s">
        <v>206</v>
      </c>
      <c r="M51" s="38">
        <v>6150.71269532897</v>
      </c>
      <c r="N51" s="38">
        <v>259.25785501572113</v>
      </c>
      <c r="O51" s="57">
        <v>3520</v>
      </c>
      <c r="P51" s="34" t="s">
        <v>261</v>
      </c>
      <c r="Q51" s="52">
        <v>0.12036364781339653</v>
      </c>
    </row>
    <row r="52" spans="1:17" ht="13.5" thickBot="1">
      <c r="A52" s="27"/>
      <c r="B52" s="27"/>
      <c r="C52" s="27"/>
      <c r="D52" s="27"/>
      <c r="E52" s="27"/>
      <c r="F52" s="29"/>
      <c r="G52" s="29"/>
      <c r="H52" s="29"/>
      <c r="I52" s="27"/>
      <c r="J52" s="35"/>
      <c r="K52" s="27"/>
      <c r="L52" s="28"/>
      <c r="M52" s="37"/>
      <c r="N52" s="37"/>
      <c r="O52" s="56"/>
      <c r="P52" s="30" t="s">
        <v>206</v>
      </c>
      <c r="Q52" s="51">
        <v>2372</v>
      </c>
    </row>
    <row r="53" spans="1:17" ht="12.75">
      <c r="A53" s="31">
        <v>22</v>
      </c>
      <c r="B53" s="31" t="s">
        <v>203</v>
      </c>
      <c r="C53" s="31">
        <v>4975</v>
      </c>
      <c r="D53" s="31">
        <v>336</v>
      </c>
      <c r="E53" s="31">
        <f>C53-D53</f>
        <v>4639</v>
      </c>
      <c r="F53" s="33">
        <v>695</v>
      </c>
      <c r="G53" s="33">
        <v>72</v>
      </c>
      <c r="H53" s="33">
        <f>E53-F53-G53</f>
        <v>3872</v>
      </c>
      <c r="I53" s="31">
        <f>F53+G53</f>
        <v>767</v>
      </c>
      <c r="J53" s="36">
        <f>ROUND(I53/C53,2)</f>
        <v>0.15</v>
      </c>
      <c r="K53" s="31" t="str">
        <f>IF(J53="","",IF(J53&gt;=(40/100),"Leśny","Polny"))</f>
        <v>Polny</v>
      </c>
      <c r="L53" s="32" t="s">
        <v>203</v>
      </c>
      <c r="M53" s="38">
        <v>4974.932846352305</v>
      </c>
      <c r="N53" s="38">
        <v>335.62869221934943</v>
      </c>
      <c r="O53" s="57">
        <v>3943.997562687193</v>
      </c>
      <c r="P53" s="34" t="s">
        <v>261</v>
      </c>
      <c r="Q53" s="52">
        <v>116.454277869388</v>
      </c>
    </row>
    <row r="54" spans="1:17" ht="12.75">
      <c r="A54" s="31"/>
      <c r="B54" s="31"/>
      <c r="C54" s="31"/>
      <c r="D54" s="31"/>
      <c r="E54" s="31"/>
      <c r="F54" s="33"/>
      <c r="G54" s="33"/>
      <c r="H54" s="33"/>
      <c r="I54" s="31"/>
      <c r="J54" s="36"/>
      <c r="K54" s="31"/>
      <c r="L54" s="32"/>
      <c r="M54" s="38"/>
      <c r="N54" s="38"/>
      <c r="O54" s="57"/>
      <c r="P54" s="34" t="s">
        <v>406</v>
      </c>
      <c r="Q54" s="52">
        <v>36.78827214189652</v>
      </c>
    </row>
    <row r="55" spans="1:17" ht="13.5" thickBot="1">
      <c r="A55" s="27"/>
      <c r="B55" s="27"/>
      <c r="C55" s="27"/>
      <c r="D55" s="27"/>
      <c r="E55" s="27"/>
      <c r="F55" s="29"/>
      <c r="G55" s="29"/>
      <c r="H55" s="29"/>
      <c r="I55" s="27"/>
      <c r="J55" s="35"/>
      <c r="K55" s="27"/>
      <c r="L55" s="28"/>
      <c r="M55" s="37"/>
      <c r="N55" s="37"/>
      <c r="O55" s="56"/>
      <c r="P55" s="30" t="s">
        <v>206</v>
      </c>
      <c r="Q55" s="51">
        <v>541.9640414344774</v>
      </c>
    </row>
    <row r="56" spans="1:17" ht="12.75">
      <c r="A56" s="31">
        <v>23</v>
      </c>
      <c r="B56" s="31" t="s">
        <v>216</v>
      </c>
      <c r="C56" s="31">
        <v>4158</v>
      </c>
      <c r="D56" s="31">
        <v>169</v>
      </c>
      <c r="E56" s="31">
        <f>C56-D56</f>
        <v>3989</v>
      </c>
      <c r="F56" s="33">
        <v>1779</v>
      </c>
      <c r="G56" s="33">
        <v>66</v>
      </c>
      <c r="H56" s="33">
        <f>E56-F56-G56</f>
        <v>2144</v>
      </c>
      <c r="I56" s="31">
        <f>F56+G56</f>
        <v>1845</v>
      </c>
      <c r="J56" s="36">
        <f>ROUND(I56/C56,2)</f>
        <v>0.44</v>
      </c>
      <c r="K56" s="31" t="str">
        <f>IF(J56="","",IF(J56&gt;=(40/100),"Leśny","Polny"))</f>
        <v>Leśny</v>
      </c>
      <c r="L56" s="32" t="s">
        <v>217</v>
      </c>
      <c r="M56" s="38">
        <v>1339.5527309630143</v>
      </c>
      <c r="N56" s="38">
        <v>62.62348982441975</v>
      </c>
      <c r="O56" s="57">
        <v>845.5185467467506</v>
      </c>
      <c r="P56" s="34" t="s">
        <v>261</v>
      </c>
      <c r="Q56" s="52">
        <v>435.47919315263965</v>
      </c>
    </row>
    <row r="57" spans="1:17" ht="12.75">
      <c r="A57" s="31"/>
      <c r="B57" s="31"/>
      <c r="C57" s="31"/>
      <c r="D57" s="31"/>
      <c r="E57" s="31"/>
      <c r="F57" s="33"/>
      <c r="G57" s="33"/>
      <c r="H57" s="33"/>
      <c r="I57" s="31"/>
      <c r="J57" s="36"/>
      <c r="K57" s="31"/>
      <c r="L57" s="32" t="s">
        <v>206</v>
      </c>
      <c r="M57" s="38">
        <v>487.54844346388745</v>
      </c>
      <c r="N57" s="38">
        <v>23.59645087165356</v>
      </c>
      <c r="O57" s="57">
        <v>450.8651565575179</v>
      </c>
      <c r="P57" s="34" t="s">
        <v>206</v>
      </c>
      <c r="Q57" s="52">
        <v>1343.0914873277386</v>
      </c>
    </row>
    <row r="58" spans="1:17" ht="13.5" thickBot="1">
      <c r="A58" s="27"/>
      <c r="B58" s="27"/>
      <c r="C58" s="27"/>
      <c r="D58" s="27"/>
      <c r="E58" s="27"/>
      <c r="F58" s="29"/>
      <c r="G58" s="29"/>
      <c r="H58" s="29"/>
      <c r="I58" s="27"/>
      <c r="J58" s="35"/>
      <c r="K58" s="27"/>
      <c r="L58" s="28" t="s">
        <v>203</v>
      </c>
      <c r="M58" s="37">
        <v>2331.1624181056077</v>
      </c>
      <c r="N58" s="37">
        <v>83.2743484342779</v>
      </c>
      <c r="O58" s="56">
        <v>913.8149195197534</v>
      </c>
      <c r="P58" s="30"/>
      <c r="Q58" s="51"/>
    </row>
    <row r="59" spans="1:17" ht="12.75">
      <c r="A59" s="31">
        <v>24</v>
      </c>
      <c r="B59" s="31" t="s">
        <v>218</v>
      </c>
      <c r="C59" s="31">
        <v>4753</v>
      </c>
      <c r="D59" s="31">
        <v>461</v>
      </c>
      <c r="E59" s="31">
        <f>C59-D59</f>
        <v>4292</v>
      </c>
      <c r="F59" s="33">
        <v>1064</v>
      </c>
      <c r="G59" s="33">
        <v>179</v>
      </c>
      <c r="H59" s="33">
        <f>E59-F59-G59</f>
        <v>3049</v>
      </c>
      <c r="I59" s="31">
        <f>F59+G59</f>
        <v>1243</v>
      </c>
      <c r="J59" s="36">
        <f>ROUND(I59/C59,2)</f>
        <v>0.26</v>
      </c>
      <c r="K59" s="31" t="str">
        <f>IF(J59="","",IF(J59&gt;=(40/100),"Leśny","Polny"))</f>
        <v>Polny</v>
      </c>
      <c r="L59" s="32" t="s">
        <v>192</v>
      </c>
      <c r="M59" s="38">
        <v>1700.6749223739994</v>
      </c>
      <c r="N59" s="38">
        <v>294.07705456354523</v>
      </c>
      <c r="O59" s="57">
        <v>1249.1446521165494</v>
      </c>
      <c r="P59" s="34" t="s">
        <v>192</v>
      </c>
      <c r="Q59" s="52">
        <v>1064.4942472141988</v>
      </c>
    </row>
    <row r="60" spans="1:17" ht="13.5" thickBot="1">
      <c r="A60" s="27"/>
      <c r="B60" s="27"/>
      <c r="C60" s="27"/>
      <c r="D60" s="27"/>
      <c r="E60" s="27"/>
      <c r="F60" s="29"/>
      <c r="G60" s="29"/>
      <c r="H60" s="29"/>
      <c r="I60" s="27"/>
      <c r="J60" s="35"/>
      <c r="K60" s="27"/>
      <c r="L60" s="28" t="s">
        <v>200</v>
      </c>
      <c r="M60" s="37">
        <v>3052.6355715051873</v>
      </c>
      <c r="N60" s="37">
        <v>166.6191468848293</v>
      </c>
      <c r="O60" s="56">
        <v>1978.975393100078</v>
      </c>
      <c r="P60" s="30"/>
      <c r="Q60" s="51"/>
    </row>
    <row r="61" spans="1:17" ht="12.75">
      <c r="A61" s="31">
        <v>25</v>
      </c>
      <c r="B61" s="31" t="s">
        <v>219</v>
      </c>
      <c r="C61" s="31">
        <v>11098</v>
      </c>
      <c r="D61" s="31">
        <v>695</v>
      </c>
      <c r="E61" s="31">
        <f>C61-D61</f>
        <v>10403</v>
      </c>
      <c r="F61" s="33">
        <v>5844</v>
      </c>
      <c r="G61" s="33">
        <v>107</v>
      </c>
      <c r="H61" s="33">
        <f>E61-F61-G61</f>
        <v>4452</v>
      </c>
      <c r="I61" s="31">
        <f>F61+G61</f>
        <v>5951</v>
      </c>
      <c r="J61" s="36">
        <f>ROUND(I61/C61,2)</f>
        <v>0.54</v>
      </c>
      <c r="K61" s="31" t="str">
        <f>IF(J61="","",IF(J61&gt;=(40/100),"Leśny","Polny"))</f>
        <v>Leśny</v>
      </c>
      <c r="L61" s="32" t="s">
        <v>192</v>
      </c>
      <c r="M61" s="38">
        <v>1256.0626677794278</v>
      </c>
      <c r="N61" s="38">
        <v>93.47316140772381</v>
      </c>
      <c r="O61" s="57">
        <v>343.75607388665196</v>
      </c>
      <c r="P61" s="34" t="s">
        <v>220</v>
      </c>
      <c r="Q61" s="52">
        <v>134.60074378386642</v>
      </c>
    </row>
    <row r="62" spans="1:17" ht="12.75">
      <c r="A62" s="31"/>
      <c r="B62" s="31"/>
      <c r="C62" s="31"/>
      <c r="D62" s="31"/>
      <c r="E62" s="31"/>
      <c r="F62" s="33"/>
      <c r="G62" s="33"/>
      <c r="H62" s="33"/>
      <c r="I62" s="31"/>
      <c r="J62" s="36"/>
      <c r="K62" s="31"/>
      <c r="L62" s="32" t="s">
        <v>200</v>
      </c>
      <c r="M62" s="38">
        <v>8055.631907364237</v>
      </c>
      <c r="N62" s="38">
        <v>379.1408374456401</v>
      </c>
      <c r="O62" s="57">
        <v>2712.612521367091</v>
      </c>
      <c r="P62" s="34" t="s">
        <v>192</v>
      </c>
      <c r="Q62" s="52">
        <v>5709.769570254453</v>
      </c>
    </row>
    <row r="63" spans="1:17" ht="12.75">
      <c r="A63" s="31"/>
      <c r="B63" s="31"/>
      <c r="C63" s="31"/>
      <c r="D63" s="31"/>
      <c r="E63" s="31"/>
      <c r="F63" s="33"/>
      <c r="G63" s="33"/>
      <c r="H63" s="33"/>
      <c r="I63" s="31"/>
      <c r="J63" s="36"/>
      <c r="K63" s="31"/>
      <c r="L63" s="32" t="s">
        <v>202</v>
      </c>
      <c r="M63" s="38">
        <v>10.279255160105368</v>
      </c>
      <c r="N63" s="38">
        <v>0.10220157121587545</v>
      </c>
      <c r="O63" s="57">
        <v>9.46764918586644</v>
      </c>
      <c r="P63" s="34"/>
      <c r="Q63" s="52"/>
    </row>
    <row r="64" spans="1:17" ht="13.5" thickBot="1">
      <c r="A64" s="27"/>
      <c r="B64" s="27"/>
      <c r="C64" s="27"/>
      <c r="D64" s="27"/>
      <c r="E64" s="27"/>
      <c r="F64" s="29"/>
      <c r="G64" s="29"/>
      <c r="H64" s="29"/>
      <c r="I64" s="27"/>
      <c r="J64" s="35"/>
      <c r="K64" s="27"/>
      <c r="L64" s="28" t="s">
        <v>220</v>
      </c>
      <c r="M64" s="37">
        <v>1776.4250438222457</v>
      </c>
      <c r="N64" s="37">
        <v>222.0236904570698</v>
      </c>
      <c r="O64" s="56">
        <v>1493.4524247662248</v>
      </c>
      <c r="P64" s="30"/>
      <c r="Q64" s="51"/>
    </row>
    <row r="65" spans="1:17" ht="12.75">
      <c r="A65" s="31">
        <v>26</v>
      </c>
      <c r="B65" s="31" t="s">
        <v>221</v>
      </c>
      <c r="C65" s="31">
        <v>10653</v>
      </c>
      <c r="D65" s="31">
        <v>474</v>
      </c>
      <c r="E65" s="31">
        <f>C65-D65</f>
        <v>10179</v>
      </c>
      <c r="F65" s="33">
        <v>7266</v>
      </c>
      <c r="G65" s="33">
        <v>69</v>
      </c>
      <c r="H65" s="33">
        <f>E65-F65-G65</f>
        <v>2844</v>
      </c>
      <c r="I65" s="31">
        <f>F65+G65</f>
        <v>7335</v>
      </c>
      <c r="J65" s="36">
        <f>ROUND(I65/C65,2)</f>
        <v>0.69</v>
      </c>
      <c r="K65" s="31" t="str">
        <f>IF(J65="","",IF(J65&gt;=(40/100),"Leśny","Polny"))</f>
        <v>Leśny</v>
      </c>
      <c r="L65" s="32" t="s">
        <v>200</v>
      </c>
      <c r="M65" s="38">
        <v>2285.0725522032612</v>
      </c>
      <c r="N65" s="38">
        <v>103.65874576765096</v>
      </c>
      <c r="O65" s="57">
        <v>741.7223425937</v>
      </c>
      <c r="P65" s="34" t="s">
        <v>192</v>
      </c>
      <c r="Q65" s="52">
        <v>6.496423766062374</v>
      </c>
    </row>
    <row r="66" spans="1:17" ht="12.75">
      <c r="A66" s="31"/>
      <c r="B66" s="31"/>
      <c r="C66" s="31"/>
      <c r="D66" s="31"/>
      <c r="E66" s="31"/>
      <c r="F66" s="33"/>
      <c r="G66" s="33"/>
      <c r="H66" s="33"/>
      <c r="I66" s="31"/>
      <c r="J66" s="36"/>
      <c r="K66" s="31"/>
      <c r="L66" s="32" t="s">
        <v>222</v>
      </c>
      <c r="M66" s="38">
        <v>207.1224122983695</v>
      </c>
      <c r="N66" s="38">
        <v>18.438019427050847</v>
      </c>
      <c r="O66" s="57">
        <v>33.21098728754342</v>
      </c>
      <c r="P66" s="34" t="s">
        <v>406</v>
      </c>
      <c r="Q66" s="52">
        <v>12.353005889329655</v>
      </c>
    </row>
    <row r="67" spans="1:17" ht="12.75">
      <c r="A67" s="31"/>
      <c r="B67" s="31"/>
      <c r="C67" s="31"/>
      <c r="D67" s="31"/>
      <c r="E67" s="31"/>
      <c r="F67" s="33"/>
      <c r="G67" s="33"/>
      <c r="H67" s="33"/>
      <c r="I67" s="31"/>
      <c r="J67" s="36"/>
      <c r="K67" s="31"/>
      <c r="L67" s="32" t="s">
        <v>223</v>
      </c>
      <c r="M67" s="38">
        <v>549.9795224565945</v>
      </c>
      <c r="N67" s="38">
        <v>18.039479981194717</v>
      </c>
      <c r="O67" s="57">
        <v>256.01497200131837</v>
      </c>
      <c r="P67" s="34" t="s">
        <v>220</v>
      </c>
      <c r="Q67" s="52">
        <v>173.33897350476474</v>
      </c>
    </row>
    <row r="68" spans="1:17" ht="13.5" thickBot="1">
      <c r="A68" s="27"/>
      <c r="B68" s="27"/>
      <c r="C68" s="27"/>
      <c r="D68" s="27"/>
      <c r="E68" s="27"/>
      <c r="F68" s="29"/>
      <c r="G68" s="29"/>
      <c r="H68" s="29"/>
      <c r="I68" s="27"/>
      <c r="J68" s="35"/>
      <c r="K68" s="27"/>
      <c r="L68" s="28" t="s">
        <v>202</v>
      </c>
      <c r="M68" s="37">
        <v>7610.88901774396</v>
      </c>
      <c r="N68" s="37">
        <v>333.95560920825505</v>
      </c>
      <c r="O68" s="56">
        <v>1881.8115607277941</v>
      </c>
      <c r="P68" s="30" t="s">
        <v>223</v>
      </c>
      <c r="Q68" s="51">
        <v>7074.023567701763</v>
      </c>
    </row>
    <row r="69" spans="1:17" ht="12.75">
      <c r="A69" s="31">
        <v>27</v>
      </c>
      <c r="B69" s="31" t="s">
        <v>224</v>
      </c>
      <c r="C69" s="31">
        <v>7611</v>
      </c>
      <c r="D69" s="31">
        <v>504</v>
      </c>
      <c r="E69" s="31">
        <f>C69-D69</f>
        <v>7107</v>
      </c>
      <c r="F69" s="33">
        <v>5434</v>
      </c>
      <c r="G69" s="33">
        <v>174</v>
      </c>
      <c r="H69" s="33">
        <f>E69-F69-G69</f>
        <v>1499</v>
      </c>
      <c r="I69" s="31">
        <f>F69+G69</f>
        <v>5608</v>
      </c>
      <c r="J69" s="36">
        <f>ROUND(I69/C69,2)</f>
        <v>0.74</v>
      </c>
      <c r="K69" s="31" t="str">
        <f>IF(J69="","",IF(J69&gt;=(40/100),"Leśny","Polny"))</f>
        <v>Leśny</v>
      </c>
      <c r="L69" s="32" t="s">
        <v>200</v>
      </c>
      <c r="M69" s="38">
        <v>2716.027072388311</v>
      </c>
      <c r="N69" s="38">
        <v>179.09613326690365</v>
      </c>
      <c r="O69" s="57">
        <v>231.94140591874293</v>
      </c>
      <c r="P69" s="34" t="s">
        <v>220</v>
      </c>
      <c r="Q69" s="52">
        <v>5434.110591444236</v>
      </c>
    </row>
    <row r="70" spans="1:17" ht="12.75">
      <c r="A70" s="31"/>
      <c r="B70" s="31"/>
      <c r="C70" s="31"/>
      <c r="D70" s="31"/>
      <c r="E70" s="31"/>
      <c r="F70" s="33"/>
      <c r="G70" s="33"/>
      <c r="H70" s="33"/>
      <c r="I70" s="31"/>
      <c r="J70" s="36"/>
      <c r="K70" s="31"/>
      <c r="L70" s="32" t="s">
        <v>220</v>
      </c>
      <c r="M70" s="38">
        <v>3623.7663115026503</v>
      </c>
      <c r="N70" s="38">
        <v>293.01263836765634</v>
      </c>
      <c r="O70" s="57">
        <v>1220.923937687097</v>
      </c>
      <c r="P70" s="34"/>
      <c r="Q70" s="52"/>
    </row>
    <row r="71" spans="1:17" ht="13.5" thickBot="1">
      <c r="A71" s="27"/>
      <c r="B71" s="27"/>
      <c r="C71" s="27"/>
      <c r="D71" s="27"/>
      <c r="E71" s="27"/>
      <c r="F71" s="29"/>
      <c r="G71" s="29"/>
      <c r="H71" s="29"/>
      <c r="I71" s="27"/>
      <c r="J71" s="35"/>
      <c r="K71" s="27"/>
      <c r="L71" s="28" t="s">
        <v>225</v>
      </c>
      <c r="M71" s="37">
        <v>1271.1690103712679</v>
      </c>
      <c r="N71" s="37">
        <v>31.93393258254645</v>
      </c>
      <c r="O71" s="56">
        <v>219.94375499510727</v>
      </c>
      <c r="P71" s="30"/>
      <c r="Q71" s="51"/>
    </row>
    <row r="72" spans="1:17" ht="12.75">
      <c r="A72" s="31">
        <v>28</v>
      </c>
      <c r="B72" s="31" t="s">
        <v>226</v>
      </c>
      <c r="C72" s="31">
        <v>8171</v>
      </c>
      <c r="D72" s="31">
        <v>1026</v>
      </c>
      <c r="E72" s="31">
        <f>C72-D72</f>
        <v>7145</v>
      </c>
      <c r="F72" s="33">
        <v>5012</v>
      </c>
      <c r="G72" s="33">
        <v>96</v>
      </c>
      <c r="H72" s="33">
        <f>E72-F72-G72</f>
        <v>2037</v>
      </c>
      <c r="I72" s="31">
        <f>F72+G72</f>
        <v>5108</v>
      </c>
      <c r="J72" s="36">
        <f>ROUND(I72/C72,2)</f>
        <v>0.63</v>
      </c>
      <c r="K72" s="31" t="str">
        <f>IF(J72="","",IF(J72&gt;=(40/100),"Leśny","Polny"))</f>
        <v>Leśny</v>
      </c>
      <c r="L72" s="32" t="s">
        <v>200</v>
      </c>
      <c r="M72" s="38">
        <v>3909.5322189380495</v>
      </c>
      <c r="N72" s="38">
        <v>815</v>
      </c>
      <c r="O72" s="57">
        <v>883.2834305825486</v>
      </c>
      <c r="P72" s="34" t="s">
        <v>223</v>
      </c>
      <c r="Q72" s="52">
        <v>233.67604371184137</v>
      </c>
    </row>
    <row r="73" spans="1:17" ht="12.75">
      <c r="A73" s="31"/>
      <c r="B73" s="31"/>
      <c r="C73" s="31"/>
      <c r="D73" s="31"/>
      <c r="E73" s="31"/>
      <c r="F73" s="33"/>
      <c r="G73" s="33"/>
      <c r="H73" s="33"/>
      <c r="I73" s="31"/>
      <c r="J73" s="36"/>
      <c r="K73" s="31"/>
      <c r="L73" s="32" t="s">
        <v>223</v>
      </c>
      <c r="M73" s="38">
        <v>2043.5723371337224</v>
      </c>
      <c r="N73" s="38">
        <v>101.91676547987285</v>
      </c>
      <c r="O73" s="57">
        <v>773.5975805269416</v>
      </c>
      <c r="P73" s="34" t="s">
        <v>220</v>
      </c>
      <c r="Q73" s="52">
        <v>4778.75</v>
      </c>
    </row>
    <row r="74" spans="1:17" ht="13.5" thickBot="1">
      <c r="A74" s="27"/>
      <c r="B74" s="27"/>
      <c r="C74" s="27"/>
      <c r="D74" s="27"/>
      <c r="E74" s="27"/>
      <c r="F74" s="29"/>
      <c r="G74" s="29"/>
      <c r="H74" s="29"/>
      <c r="I74" s="27"/>
      <c r="J74" s="35"/>
      <c r="K74" s="27"/>
      <c r="L74" s="28" t="s">
        <v>225</v>
      </c>
      <c r="M74" s="37">
        <v>2217.998599888565</v>
      </c>
      <c r="N74" s="37">
        <v>108.84606299702644</v>
      </c>
      <c r="O74" s="56">
        <v>475.60138390589213</v>
      </c>
      <c r="P74" s="30"/>
      <c r="Q74" s="51"/>
    </row>
    <row r="75" spans="1:17" ht="12.75">
      <c r="A75" s="31">
        <v>29</v>
      </c>
      <c r="B75" s="31" t="s">
        <v>227</v>
      </c>
      <c r="C75" s="31">
        <v>4280</v>
      </c>
      <c r="D75" s="31">
        <v>355</v>
      </c>
      <c r="E75" s="31">
        <f>C75-D75</f>
        <v>3925</v>
      </c>
      <c r="F75" s="33">
        <v>1522</v>
      </c>
      <c r="G75" s="33">
        <v>443</v>
      </c>
      <c r="H75" s="33">
        <f>E75-F75-G75</f>
        <v>1960</v>
      </c>
      <c r="I75" s="31">
        <f>F75+G75</f>
        <v>1965</v>
      </c>
      <c r="J75" s="36">
        <f>ROUND(I75/C75,2)</f>
        <v>0.46</v>
      </c>
      <c r="K75" s="31" t="str">
        <f>IF(J75="","",IF(J75&gt;=(40/100),"Leśny","Polny"))</f>
        <v>Leśny</v>
      </c>
      <c r="L75" s="32" t="s">
        <v>228</v>
      </c>
      <c r="M75" s="38">
        <v>71.46466884537911</v>
      </c>
      <c r="N75" s="38">
        <v>10.090746254001814</v>
      </c>
      <c r="O75" s="57">
        <v>60.8021221030342</v>
      </c>
      <c r="P75" s="34" t="s">
        <v>407</v>
      </c>
      <c r="Q75" s="52">
        <v>207.62507129103508</v>
      </c>
    </row>
    <row r="76" spans="1:17" ht="12.75">
      <c r="A76" s="31"/>
      <c r="B76" s="31"/>
      <c r="C76" s="31"/>
      <c r="D76" s="31"/>
      <c r="E76" s="31"/>
      <c r="F76" s="33"/>
      <c r="G76" s="33"/>
      <c r="H76" s="33"/>
      <c r="I76" s="31"/>
      <c r="J76" s="36"/>
      <c r="K76" s="31"/>
      <c r="L76" s="32" t="s">
        <v>220</v>
      </c>
      <c r="M76" s="38">
        <v>168.55668269380928</v>
      </c>
      <c r="N76" s="38">
        <v>0</v>
      </c>
      <c r="O76" s="57">
        <v>2.5068414711701905</v>
      </c>
      <c r="P76" s="34" t="s">
        <v>223</v>
      </c>
      <c r="Q76" s="52">
        <v>16.71564116802693</v>
      </c>
    </row>
    <row r="77" spans="1:17" ht="12.75">
      <c r="A77" s="31"/>
      <c r="B77" s="31"/>
      <c r="C77" s="31"/>
      <c r="D77" s="31"/>
      <c r="E77" s="31"/>
      <c r="F77" s="33"/>
      <c r="G77" s="33"/>
      <c r="H77" s="33"/>
      <c r="I77" s="31"/>
      <c r="J77" s="36"/>
      <c r="K77" s="31"/>
      <c r="L77" s="32" t="s">
        <v>225</v>
      </c>
      <c r="M77" s="38">
        <v>4040.437913975648</v>
      </c>
      <c r="N77" s="38">
        <v>345.3088696548671</v>
      </c>
      <c r="O77" s="57">
        <v>2339.649540894991</v>
      </c>
      <c r="P77" s="34" t="s">
        <v>408</v>
      </c>
      <c r="Q77" s="52">
        <v>921.4156525003509</v>
      </c>
    </row>
    <row r="78" spans="1:17" ht="13.5" thickBot="1">
      <c r="A78" s="27"/>
      <c r="B78" s="27"/>
      <c r="C78" s="27"/>
      <c r="D78" s="27"/>
      <c r="E78" s="27"/>
      <c r="F78" s="29"/>
      <c r="G78" s="29"/>
      <c r="H78" s="29"/>
      <c r="I78" s="27"/>
      <c r="J78" s="35"/>
      <c r="K78" s="27"/>
      <c r="L78" s="28"/>
      <c r="M78" s="37"/>
      <c r="N78" s="37"/>
      <c r="O78" s="56"/>
      <c r="P78" s="30" t="s">
        <v>220</v>
      </c>
      <c r="Q78" s="51">
        <v>376.3447801773906</v>
      </c>
    </row>
    <row r="79" spans="1:17" ht="12.75">
      <c r="A79" s="31">
        <v>31</v>
      </c>
      <c r="B79" s="31" t="s">
        <v>204</v>
      </c>
      <c r="C79" s="31">
        <v>10426</v>
      </c>
      <c r="D79" s="31">
        <v>726</v>
      </c>
      <c r="E79" s="31">
        <f>C79-D79</f>
        <v>9700</v>
      </c>
      <c r="F79" s="33">
        <v>5994</v>
      </c>
      <c r="G79" s="33">
        <v>106</v>
      </c>
      <c r="H79" s="33">
        <f>E79-F79-G79</f>
        <v>3600</v>
      </c>
      <c r="I79" s="31">
        <f>F79+G79</f>
        <v>6100</v>
      </c>
      <c r="J79" s="36">
        <f>ROUND(I79/C79,2)</f>
        <v>0.59</v>
      </c>
      <c r="K79" s="31" t="str">
        <f>IF(J79="","",IF(J79&gt;=(40/100),"Leśny","Polny"))</f>
        <v>Leśny</v>
      </c>
      <c r="L79" s="32" t="s">
        <v>202</v>
      </c>
      <c r="M79" s="38">
        <v>2077.9457383580184</v>
      </c>
      <c r="N79" s="38">
        <v>50.58403746570269</v>
      </c>
      <c r="O79" s="57">
        <v>414.3985483652052</v>
      </c>
      <c r="P79" s="34" t="s">
        <v>223</v>
      </c>
      <c r="Q79" s="52">
        <v>30.104002870363114</v>
      </c>
    </row>
    <row r="80" spans="1:17" ht="12.75">
      <c r="A80" s="31"/>
      <c r="B80" s="31"/>
      <c r="C80" s="31"/>
      <c r="D80" s="31"/>
      <c r="E80" s="31"/>
      <c r="F80" s="33"/>
      <c r="G80" s="33"/>
      <c r="H80" s="33"/>
      <c r="I80" s="31"/>
      <c r="J80" s="36"/>
      <c r="K80" s="31"/>
      <c r="L80" s="32" t="s">
        <v>204</v>
      </c>
      <c r="M80" s="38">
        <v>7748.533879739855</v>
      </c>
      <c r="N80" s="38">
        <v>669.7997853004556</v>
      </c>
      <c r="O80" s="57">
        <v>2937.612617825219</v>
      </c>
      <c r="P80" s="34" t="s">
        <v>406</v>
      </c>
      <c r="Q80" s="52">
        <v>5963.604668703674</v>
      </c>
    </row>
    <row r="81" spans="1:17" ht="12.75">
      <c r="A81" s="31"/>
      <c r="B81" s="31"/>
      <c r="C81" s="31"/>
      <c r="D81" s="31"/>
      <c r="E81" s="31"/>
      <c r="F81" s="33"/>
      <c r="G81" s="33"/>
      <c r="H81" s="33"/>
      <c r="I81" s="31"/>
      <c r="J81" s="36"/>
      <c r="K81" s="31"/>
      <c r="L81" s="32" t="s">
        <v>203</v>
      </c>
      <c r="M81" s="38">
        <v>477.8413535418934</v>
      </c>
      <c r="N81" s="38">
        <v>5.186817045381898</v>
      </c>
      <c r="O81" s="57">
        <v>348.22547291922774</v>
      </c>
      <c r="P81" s="34"/>
      <c r="Q81" s="52"/>
    </row>
    <row r="82" spans="1:17" ht="13.5" thickBot="1">
      <c r="A82" s="27"/>
      <c r="B82" s="27"/>
      <c r="C82" s="27"/>
      <c r="D82" s="27"/>
      <c r="E82" s="27"/>
      <c r="F82" s="29"/>
      <c r="G82" s="29"/>
      <c r="H82" s="29"/>
      <c r="I82" s="27"/>
      <c r="J82" s="35"/>
      <c r="K82" s="27"/>
      <c r="L82" s="28" t="s">
        <v>229</v>
      </c>
      <c r="M82" s="37">
        <v>122.12951989140832</v>
      </c>
      <c r="N82" s="37">
        <v>0.0015086743794206995</v>
      </c>
      <c r="O82" s="56">
        <v>6.933032361625479</v>
      </c>
      <c r="P82" s="30"/>
      <c r="Q82" s="51"/>
    </row>
    <row r="83" spans="1:17" ht="12.75">
      <c r="A83" s="31">
        <v>32</v>
      </c>
      <c r="B83" s="31" t="s">
        <v>230</v>
      </c>
      <c r="C83" s="31">
        <v>12279</v>
      </c>
      <c r="D83" s="31">
        <v>549</v>
      </c>
      <c r="E83" s="31">
        <f>C83-D83</f>
        <v>11730</v>
      </c>
      <c r="F83" s="33">
        <v>7668</v>
      </c>
      <c r="G83" s="33">
        <v>236</v>
      </c>
      <c r="H83" s="33">
        <f>E83-F83-G83</f>
        <v>3826</v>
      </c>
      <c r="I83" s="31">
        <f>F83+G83</f>
        <v>7904</v>
      </c>
      <c r="J83" s="36">
        <f>ROUND(I83/C83,2)</f>
        <v>0.64</v>
      </c>
      <c r="K83" s="31" t="str">
        <f>IF(J83="","",IF(J83&gt;=(40/100),"Leśny","Polny"))</f>
        <v>Leśny</v>
      </c>
      <c r="L83" s="32" t="s">
        <v>229</v>
      </c>
      <c r="M83" s="38">
        <v>491.27470313501357</v>
      </c>
      <c r="N83" s="38">
        <v>10.316576613202802</v>
      </c>
      <c r="O83" s="57">
        <v>190.5725237601407</v>
      </c>
      <c r="P83" s="34" t="s">
        <v>261</v>
      </c>
      <c r="Q83" s="52">
        <v>1437.9481709829493</v>
      </c>
    </row>
    <row r="84" spans="1:17" ht="12.75">
      <c r="A84" s="31"/>
      <c r="B84" s="31"/>
      <c r="C84" s="31"/>
      <c r="D84" s="31"/>
      <c r="E84" s="31"/>
      <c r="F84" s="33"/>
      <c r="G84" s="33"/>
      <c r="H84" s="33"/>
      <c r="I84" s="31"/>
      <c r="J84" s="36"/>
      <c r="K84" s="31"/>
      <c r="L84" s="32" t="s">
        <v>204</v>
      </c>
      <c r="M84" s="38">
        <v>3386.4764578951867</v>
      </c>
      <c r="N84" s="38">
        <v>184.27317808209204</v>
      </c>
      <c r="O84" s="57">
        <v>1679.2537139343053</v>
      </c>
      <c r="P84" s="34" t="s">
        <v>406</v>
      </c>
      <c r="Q84" s="52">
        <v>6229.739197452639</v>
      </c>
    </row>
    <row r="85" spans="1:17" ht="13.5" thickBot="1">
      <c r="A85" s="27"/>
      <c r="B85" s="27"/>
      <c r="C85" s="27"/>
      <c r="D85" s="27"/>
      <c r="E85" s="27"/>
      <c r="F85" s="29"/>
      <c r="G85" s="29"/>
      <c r="H85" s="29"/>
      <c r="I85" s="27"/>
      <c r="J85" s="35"/>
      <c r="K85" s="27"/>
      <c r="L85" s="28" t="s">
        <v>231</v>
      </c>
      <c r="M85" s="37">
        <v>8401.232442170189</v>
      </c>
      <c r="N85" s="37">
        <v>354.73461074054023</v>
      </c>
      <c r="O85" s="56">
        <v>2192.1456316345248</v>
      </c>
      <c r="P85" s="30"/>
      <c r="Q85" s="51"/>
    </row>
    <row r="86" spans="1:17" ht="12.75">
      <c r="A86" s="31">
        <v>33</v>
      </c>
      <c r="B86" s="31" t="s">
        <v>232</v>
      </c>
      <c r="C86" s="31">
        <v>5292</v>
      </c>
      <c r="D86" s="31">
        <v>261</v>
      </c>
      <c r="E86" s="31">
        <f>C86-D86</f>
        <v>5031</v>
      </c>
      <c r="F86" s="33">
        <v>4122</v>
      </c>
      <c r="G86" s="33">
        <v>11</v>
      </c>
      <c r="H86" s="33">
        <f>E86-F86-G86</f>
        <v>898</v>
      </c>
      <c r="I86" s="31">
        <f>F86+G86</f>
        <v>4133</v>
      </c>
      <c r="J86" s="36">
        <f>ROUND(I86/C86,2)</f>
        <v>0.78</v>
      </c>
      <c r="K86" s="31" t="str">
        <f>IF(J86="","",IF(J86&gt;=(40/100),"Leśny","Polny"))</f>
        <v>Leśny</v>
      </c>
      <c r="L86" s="32" t="s">
        <v>222</v>
      </c>
      <c r="M86" s="38">
        <v>4156.183088735848</v>
      </c>
      <c r="N86" s="38">
        <v>173.58771547398484</v>
      </c>
      <c r="O86" s="57">
        <v>525.9139680402518</v>
      </c>
      <c r="P86" s="34" t="s">
        <v>406</v>
      </c>
      <c r="Q86" s="52">
        <v>47.112998678566626</v>
      </c>
    </row>
    <row r="87" spans="1:17" ht="13.5" thickBot="1">
      <c r="A87" s="27"/>
      <c r="B87" s="27"/>
      <c r="C87" s="27"/>
      <c r="D87" s="27"/>
      <c r="E87" s="27"/>
      <c r="F87" s="29"/>
      <c r="G87" s="29"/>
      <c r="H87" s="29"/>
      <c r="I87" s="27"/>
      <c r="J87" s="35"/>
      <c r="K87" s="27"/>
      <c r="L87" s="28" t="s">
        <v>202</v>
      </c>
      <c r="M87" s="37">
        <v>1136.2090815080999</v>
      </c>
      <c r="N87" s="37">
        <v>87.68188969400484</v>
      </c>
      <c r="O87" s="56">
        <v>383.2005850264959</v>
      </c>
      <c r="P87" s="30" t="s">
        <v>223</v>
      </c>
      <c r="Q87" s="51">
        <v>4074.895013330586</v>
      </c>
    </row>
    <row r="88" spans="1:17" ht="12.75">
      <c r="A88" s="31">
        <v>34</v>
      </c>
      <c r="B88" s="31" t="s">
        <v>233</v>
      </c>
      <c r="C88" s="31">
        <v>4121</v>
      </c>
      <c r="D88" s="31">
        <v>335</v>
      </c>
      <c r="E88" s="31">
        <f>C88-D88</f>
        <v>3786</v>
      </c>
      <c r="F88" s="33">
        <v>2573</v>
      </c>
      <c r="G88" s="33">
        <v>115</v>
      </c>
      <c r="H88" s="33">
        <f>E88-F88-G88</f>
        <v>1098</v>
      </c>
      <c r="I88" s="31">
        <f>F88+G88</f>
        <v>2688</v>
      </c>
      <c r="J88" s="36">
        <f>ROUND(I88/C88,2)</f>
        <v>0.65</v>
      </c>
      <c r="K88" s="31" t="str">
        <f>IF(J88="","",IF(J88&gt;=(40/100),"Leśny","Polny"))</f>
        <v>Leśny</v>
      </c>
      <c r="L88" s="32" t="s">
        <v>229</v>
      </c>
      <c r="M88" s="38">
        <v>661.7847932121158</v>
      </c>
      <c r="N88" s="38">
        <v>58.564893969780464</v>
      </c>
      <c r="O88" s="57">
        <v>274.862502463866</v>
      </c>
      <c r="P88" s="34" t="s">
        <v>406</v>
      </c>
      <c r="Q88" s="52">
        <v>2570.724572809176</v>
      </c>
    </row>
    <row r="89" spans="1:17" ht="12.75">
      <c r="A89" s="31"/>
      <c r="B89" s="31"/>
      <c r="C89" s="31"/>
      <c r="D89" s="31"/>
      <c r="E89" s="31"/>
      <c r="F89" s="33"/>
      <c r="G89" s="33"/>
      <c r="H89" s="33"/>
      <c r="I89" s="31"/>
      <c r="J89" s="36"/>
      <c r="K89" s="31"/>
      <c r="L89" s="32" t="s">
        <v>222</v>
      </c>
      <c r="M89" s="38">
        <v>570.5038367718063</v>
      </c>
      <c r="N89" s="38">
        <v>116.5160035967906</v>
      </c>
      <c r="O89" s="57">
        <v>438.26314551141206</v>
      </c>
      <c r="P89" s="34" t="s">
        <v>223</v>
      </c>
      <c r="Q89" s="52">
        <v>2.0727935962098183</v>
      </c>
    </row>
    <row r="90" spans="1:17" ht="13.5" thickBot="1">
      <c r="A90" s="27"/>
      <c r="B90" s="27"/>
      <c r="C90" s="27"/>
      <c r="D90" s="27"/>
      <c r="E90" s="27"/>
      <c r="F90" s="29"/>
      <c r="G90" s="29"/>
      <c r="H90" s="29"/>
      <c r="I90" s="27"/>
      <c r="J90" s="35"/>
      <c r="K90" s="27"/>
      <c r="L90" s="28" t="s">
        <v>202</v>
      </c>
      <c r="M90" s="37">
        <v>2888.224201503012</v>
      </c>
      <c r="N90" s="37">
        <v>159.5146472809347</v>
      </c>
      <c r="O90" s="56">
        <v>499.99427225876116</v>
      </c>
      <c r="P90" s="30"/>
      <c r="Q90" s="51"/>
    </row>
    <row r="91" spans="1:17" ht="12.75">
      <c r="A91" s="31">
        <v>35</v>
      </c>
      <c r="B91" s="31" t="s">
        <v>234</v>
      </c>
      <c r="C91" s="31">
        <v>9387</v>
      </c>
      <c r="D91" s="31">
        <v>871</v>
      </c>
      <c r="E91" s="31">
        <f>C91-D91</f>
        <v>8516</v>
      </c>
      <c r="F91" s="33">
        <v>5114</v>
      </c>
      <c r="G91" s="33">
        <v>127</v>
      </c>
      <c r="H91" s="33">
        <f>E91-F91-G91</f>
        <v>3275</v>
      </c>
      <c r="I91" s="31">
        <f>F91+G91</f>
        <v>5241</v>
      </c>
      <c r="J91" s="36">
        <f>ROUND(I91/C91,2)</f>
        <v>0.56</v>
      </c>
      <c r="K91" s="31" t="str">
        <f>IF(J91="","",IF(J91&gt;=(40/100),"Leśny","Polny"))</f>
        <v>Leśny</v>
      </c>
      <c r="L91" s="32" t="s">
        <v>222</v>
      </c>
      <c r="M91" s="38">
        <v>2176.2020597403603</v>
      </c>
      <c r="N91" s="38">
        <v>400.2589105838858</v>
      </c>
      <c r="O91" s="57">
        <v>1506.9458563420196</v>
      </c>
      <c r="P91" s="34" t="s">
        <v>223</v>
      </c>
      <c r="Q91" s="52">
        <v>5114.313779183358</v>
      </c>
    </row>
    <row r="92" spans="1:17" ht="12.75">
      <c r="A92" s="31"/>
      <c r="B92" s="31"/>
      <c r="C92" s="31"/>
      <c r="D92" s="31"/>
      <c r="E92" s="31"/>
      <c r="F92" s="33"/>
      <c r="G92" s="33"/>
      <c r="H92" s="33"/>
      <c r="I92" s="31"/>
      <c r="J92" s="36"/>
      <c r="K92" s="31"/>
      <c r="L92" s="32" t="s">
        <v>235</v>
      </c>
      <c r="M92" s="38">
        <v>166.90031424513762</v>
      </c>
      <c r="N92" s="38">
        <v>29.31622964193048</v>
      </c>
      <c r="O92" s="57">
        <v>110.21495036412675</v>
      </c>
      <c r="P92" s="34"/>
      <c r="Q92" s="52"/>
    </row>
    <row r="93" spans="1:17" ht="13.5" thickBot="1">
      <c r="A93" s="27"/>
      <c r="B93" s="27"/>
      <c r="C93" s="27"/>
      <c r="D93" s="27"/>
      <c r="E93" s="27"/>
      <c r="F93" s="29"/>
      <c r="G93" s="29"/>
      <c r="H93" s="29"/>
      <c r="I93" s="27"/>
      <c r="J93" s="35"/>
      <c r="K93" s="27"/>
      <c r="L93" s="28" t="s">
        <v>223</v>
      </c>
      <c r="M93" s="37">
        <v>7043.572039337012</v>
      </c>
      <c r="N93" s="37">
        <v>441.7147227617978</v>
      </c>
      <c r="O93" s="56">
        <v>1783.9099644453472</v>
      </c>
      <c r="P93" s="30"/>
      <c r="Q93" s="51"/>
    </row>
    <row r="94" spans="1:17" ht="12.75">
      <c r="A94" s="31">
        <v>36</v>
      </c>
      <c r="B94" s="31" t="s">
        <v>236</v>
      </c>
      <c r="C94" s="31">
        <v>8051</v>
      </c>
      <c r="D94" s="31">
        <v>962</v>
      </c>
      <c r="E94" s="31">
        <f>C94-D94</f>
        <v>7089</v>
      </c>
      <c r="F94" s="33">
        <v>3493</v>
      </c>
      <c r="G94" s="33">
        <v>175</v>
      </c>
      <c r="H94" s="33">
        <f>E94-F94-G94</f>
        <v>3421</v>
      </c>
      <c r="I94" s="31">
        <f>F94+G94</f>
        <v>3668</v>
      </c>
      <c r="J94" s="36">
        <f>ROUND(I94/C94,2)</f>
        <v>0.46</v>
      </c>
      <c r="K94" s="31" t="str">
        <f>IF(J94="","",IF(J94&gt;=(40/100),"Leśny","Polny"))</f>
        <v>Leśny</v>
      </c>
      <c r="L94" s="32" t="s">
        <v>222</v>
      </c>
      <c r="M94" s="38">
        <v>4168.56006257824</v>
      </c>
      <c r="N94" s="38">
        <v>320.4800138512827</v>
      </c>
      <c r="O94" s="57">
        <v>1813.9586156079972</v>
      </c>
      <c r="P94" s="34" t="s">
        <v>223</v>
      </c>
      <c r="Q94" s="52">
        <v>21.662158119984575</v>
      </c>
    </row>
    <row r="95" spans="1:17" ht="12.75">
      <c r="A95" s="31"/>
      <c r="B95" s="31"/>
      <c r="C95" s="31"/>
      <c r="D95" s="31"/>
      <c r="E95" s="31"/>
      <c r="F95" s="33"/>
      <c r="G95" s="33"/>
      <c r="H95" s="33"/>
      <c r="I95" s="31"/>
      <c r="J95" s="36"/>
      <c r="K95" s="31"/>
      <c r="L95" s="32" t="s">
        <v>237</v>
      </c>
      <c r="M95" s="38">
        <v>12.409813757341261</v>
      </c>
      <c r="N95" s="38">
        <v>0</v>
      </c>
      <c r="O95" s="57">
        <v>12.409813757341261</v>
      </c>
      <c r="P95" s="34" t="s">
        <v>406</v>
      </c>
      <c r="Q95" s="52">
        <v>3470.9490650612292</v>
      </c>
    </row>
    <row r="96" spans="1:17" ht="12.75">
      <c r="A96" s="31"/>
      <c r="B96" s="31"/>
      <c r="C96" s="31"/>
      <c r="D96" s="31"/>
      <c r="E96" s="31"/>
      <c r="F96" s="33"/>
      <c r="G96" s="33"/>
      <c r="H96" s="33"/>
      <c r="I96" s="31"/>
      <c r="J96" s="36"/>
      <c r="K96" s="31"/>
      <c r="L96" s="32" t="s">
        <v>223</v>
      </c>
      <c r="M96" s="38">
        <v>22.243324026671832</v>
      </c>
      <c r="N96" s="38">
        <v>0</v>
      </c>
      <c r="O96" s="57">
        <v>0.5741707379618788</v>
      </c>
      <c r="P96" s="34"/>
      <c r="Q96" s="52"/>
    </row>
    <row r="97" spans="1:17" ht="13.5" thickBot="1">
      <c r="A97" s="27"/>
      <c r="B97" s="27"/>
      <c r="C97" s="27"/>
      <c r="D97" s="27"/>
      <c r="E97" s="27"/>
      <c r="F97" s="29"/>
      <c r="G97" s="29"/>
      <c r="H97" s="29"/>
      <c r="I97" s="27"/>
      <c r="J97" s="35"/>
      <c r="K97" s="27"/>
      <c r="L97" s="28" t="s">
        <v>229</v>
      </c>
      <c r="M97" s="37">
        <v>3847.6719605189055</v>
      </c>
      <c r="N97" s="37">
        <v>641.0354173437858</v>
      </c>
      <c r="O97" s="56">
        <v>1769.8159064016008</v>
      </c>
      <c r="P97" s="30"/>
      <c r="Q97" s="51"/>
    </row>
    <row r="98" spans="1:17" ht="12.75">
      <c r="A98" s="31">
        <v>37</v>
      </c>
      <c r="B98" s="31" t="s">
        <v>238</v>
      </c>
      <c r="C98" s="31">
        <v>7325</v>
      </c>
      <c r="D98" s="31">
        <v>1048</v>
      </c>
      <c r="E98" s="31">
        <f>C98-D98</f>
        <v>6277</v>
      </c>
      <c r="F98" s="33">
        <v>1357</v>
      </c>
      <c r="G98" s="33">
        <v>124</v>
      </c>
      <c r="H98" s="33">
        <f>E98-F98-G98</f>
        <v>4796</v>
      </c>
      <c r="I98" s="31">
        <f>F98+G98</f>
        <v>1481</v>
      </c>
      <c r="J98" s="36">
        <f>ROUND(I98/C98,2)</f>
        <v>0.2</v>
      </c>
      <c r="K98" s="31" t="str">
        <f>IF(J98="","",IF(J98&gt;=(40/100),"Leśny","Polny"))</f>
        <v>Polny</v>
      </c>
      <c r="L98" s="32" t="s">
        <v>231</v>
      </c>
      <c r="M98" s="38">
        <v>3956.309463683179</v>
      </c>
      <c r="N98" s="38">
        <v>477.2631309565086</v>
      </c>
      <c r="O98" s="57">
        <v>3106.6642287833783</v>
      </c>
      <c r="P98" s="34" t="s">
        <v>261</v>
      </c>
      <c r="Q98" s="52">
        <v>56.0587615149923</v>
      </c>
    </row>
    <row r="99" spans="1:17" ht="13.5" thickBot="1">
      <c r="A99" s="27"/>
      <c r="B99" s="27"/>
      <c r="C99" s="27"/>
      <c r="D99" s="27"/>
      <c r="E99" s="27"/>
      <c r="F99" s="29"/>
      <c r="G99" s="29"/>
      <c r="H99" s="29"/>
      <c r="I99" s="27"/>
      <c r="J99" s="35"/>
      <c r="K99" s="27"/>
      <c r="L99" s="28" t="s">
        <v>229</v>
      </c>
      <c r="M99" s="37">
        <v>3369.018961408401</v>
      </c>
      <c r="N99" s="37">
        <v>570.3144638876383</v>
      </c>
      <c r="O99" s="56">
        <v>1813.6347816449556</v>
      </c>
      <c r="P99" s="30" t="s">
        <v>406</v>
      </c>
      <c r="Q99" s="51">
        <v>1301.0930583040888</v>
      </c>
    </row>
    <row r="100" spans="1:17" ht="12.75">
      <c r="A100" s="31">
        <v>38</v>
      </c>
      <c r="B100" s="31" t="s">
        <v>216</v>
      </c>
      <c r="C100" s="31">
        <v>9283</v>
      </c>
      <c r="D100" s="31">
        <v>831</v>
      </c>
      <c r="E100" s="31">
        <f>C100-D100</f>
        <v>8452</v>
      </c>
      <c r="F100" s="33">
        <v>5271</v>
      </c>
      <c r="G100" s="33">
        <v>425</v>
      </c>
      <c r="H100" s="33">
        <f>E100-F100-G100</f>
        <v>2756</v>
      </c>
      <c r="I100" s="31">
        <f>F100+G100</f>
        <v>5696</v>
      </c>
      <c r="J100" s="36">
        <f>ROUND(I100/C100,2)</f>
        <v>0.61</v>
      </c>
      <c r="K100" s="31" t="str">
        <f>IF(J100="","",IF(J100&gt;=(40/100),"Leśny","Polny"))</f>
        <v>Leśny</v>
      </c>
      <c r="L100" s="32" t="s">
        <v>223</v>
      </c>
      <c r="M100" s="38">
        <v>879.6789973908838</v>
      </c>
      <c r="N100" s="38">
        <v>59.17686426510189</v>
      </c>
      <c r="O100" s="57">
        <v>533.4255230095619</v>
      </c>
      <c r="P100" s="34" t="s">
        <v>223</v>
      </c>
      <c r="Q100" s="52">
        <v>732.1835364883624</v>
      </c>
    </row>
    <row r="101" spans="1:17" ht="12.75">
      <c r="A101" s="31"/>
      <c r="B101" s="31"/>
      <c r="C101" s="31"/>
      <c r="D101" s="31"/>
      <c r="E101" s="31"/>
      <c r="F101" s="33"/>
      <c r="G101" s="33"/>
      <c r="H101" s="33"/>
      <c r="I101" s="31"/>
      <c r="J101" s="36"/>
      <c r="K101" s="31"/>
      <c r="L101" s="32" t="s">
        <v>225</v>
      </c>
      <c r="M101" s="38">
        <v>1516.259807642969</v>
      </c>
      <c r="N101" s="38">
        <v>53.56325222236053</v>
      </c>
      <c r="O101" s="57">
        <v>266.0340586668756</v>
      </c>
      <c r="P101" s="34" t="s">
        <v>408</v>
      </c>
      <c r="Q101" s="52">
        <v>4538.394003694589</v>
      </c>
    </row>
    <row r="102" spans="1:17" ht="13.5" thickBot="1">
      <c r="A102" s="27"/>
      <c r="B102" s="27"/>
      <c r="C102" s="27"/>
      <c r="D102" s="27"/>
      <c r="E102" s="27"/>
      <c r="F102" s="29"/>
      <c r="G102" s="29"/>
      <c r="H102" s="29"/>
      <c r="I102" s="27"/>
      <c r="J102" s="35"/>
      <c r="K102" s="27"/>
      <c r="L102" s="28" t="s">
        <v>235</v>
      </c>
      <c r="M102" s="37">
        <v>6887.34349370521</v>
      </c>
      <c r="N102" s="37">
        <v>718.0557441339688</v>
      </c>
      <c r="O102" s="56">
        <v>2382.4556607133286</v>
      </c>
      <c r="P102" s="30"/>
      <c r="Q102" s="51"/>
    </row>
    <row r="103" spans="1:17" ht="12.75">
      <c r="A103" s="31">
        <v>39</v>
      </c>
      <c r="B103" s="31" t="s">
        <v>239</v>
      </c>
      <c r="C103" s="31">
        <v>6272</v>
      </c>
      <c r="D103" s="31">
        <v>767</v>
      </c>
      <c r="E103" s="31">
        <f>C103-D103</f>
        <v>5505</v>
      </c>
      <c r="F103" s="33">
        <v>3248</v>
      </c>
      <c r="G103" s="33">
        <v>378</v>
      </c>
      <c r="H103" s="33">
        <f>E103-F103-G103</f>
        <v>1879</v>
      </c>
      <c r="I103" s="31">
        <f>F103+G103</f>
        <v>3626</v>
      </c>
      <c r="J103" s="36">
        <f>ROUND(I103/C103,2)</f>
        <v>0.58</v>
      </c>
      <c r="K103" s="31" t="str">
        <f>IF(J103="","",IF(J103&gt;=(40/100),"Leśny","Polny"))</f>
        <v>Leśny</v>
      </c>
      <c r="L103" s="32" t="s">
        <v>240</v>
      </c>
      <c r="M103" s="38">
        <v>1802.5186441749238</v>
      </c>
      <c r="N103" s="38">
        <v>213.14810920103685</v>
      </c>
      <c r="O103" s="57">
        <v>810.030457503859</v>
      </c>
      <c r="P103" s="34" t="s">
        <v>223</v>
      </c>
      <c r="Q103" s="52">
        <v>16.255879165020573</v>
      </c>
    </row>
    <row r="104" spans="1:17" ht="12.75">
      <c r="A104" s="31"/>
      <c r="B104" s="31"/>
      <c r="C104" s="31"/>
      <c r="D104" s="31"/>
      <c r="E104" s="31"/>
      <c r="F104" s="33"/>
      <c r="G104" s="33"/>
      <c r="H104" s="33"/>
      <c r="I104" s="31"/>
      <c r="J104" s="36"/>
      <c r="K104" s="31"/>
      <c r="L104" s="32" t="s">
        <v>235</v>
      </c>
      <c r="M104" s="38">
        <v>2460.019963076753</v>
      </c>
      <c r="N104" s="38">
        <v>354.10384138273673</v>
      </c>
      <c r="O104" s="57">
        <v>748.6946812741212</v>
      </c>
      <c r="P104" s="34" t="s">
        <v>408</v>
      </c>
      <c r="Q104" s="52">
        <v>3231.7132927832763</v>
      </c>
    </row>
    <row r="105" spans="1:17" ht="13.5" thickBot="1">
      <c r="A105" s="27"/>
      <c r="B105" s="27"/>
      <c r="C105" s="27"/>
      <c r="D105" s="27"/>
      <c r="E105" s="27"/>
      <c r="F105" s="29"/>
      <c r="G105" s="29"/>
      <c r="H105" s="29"/>
      <c r="I105" s="27"/>
      <c r="J105" s="35"/>
      <c r="K105" s="27"/>
      <c r="L105" s="28" t="s">
        <v>223</v>
      </c>
      <c r="M105" s="37">
        <v>2009.452352219126</v>
      </c>
      <c r="N105" s="37">
        <v>200.083896413805</v>
      </c>
      <c r="O105" s="56">
        <v>697.9608017469054</v>
      </c>
      <c r="P105" s="30"/>
      <c r="Q105" s="51"/>
    </row>
    <row r="106" spans="1:17" ht="12.75">
      <c r="A106" s="31">
        <v>40</v>
      </c>
      <c r="B106" s="31" t="s">
        <v>241</v>
      </c>
      <c r="C106" s="31">
        <v>5383</v>
      </c>
      <c r="D106" s="31">
        <v>1006</v>
      </c>
      <c r="E106" s="31">
        <f>C106-D106</f>
        <v>4377</v>
      </c>
      <c r="F106" s="33">
        <v>954</v>
      </c>
      <c r="G106" s="33">
        <v>146</v>
      </c>
      <c r="H106" s="33">
        <f>E106-F106-G106</f>
        <v>3277</v>
      </c>
      <c r="I106" s="31">
        <f>F106+G106</f>
        <v>1100</v>
      </c>
      <c r="J106" s="36">
        <f>ROUND(I106/C106,2)</f>
        <v>0.2</v>
      </c>
      <c r="K106" s="31" t="str">
        <f>IF(J106="","",IF(J106&gt;=(40/100),"Leśny","Polny"))</f>
        <v>Polny</v>
      </c>
      <c r="L106" s="32" t="s">
        <v>240</v>
      </c>
      <c r="M106" s="38">
        <v>1227.4703680758423</v>
      </c>
      <c r="N106" s="38">
        <v>117.66149721372575</v>
      </c>
      <c r="O106" s="57">
        <v>692.0057819400577</v>
      </c>
      <c r="P106" s="34" t="s">
        <v>406</v>
      </c>
      <c r="Q106" s="52">
        <v>6.797173469985271</v>
      </c>
    </row>
    <row r="107" spans="1:17" ht="12.75">
      <c r="A107" s="31"/>
      <c r="B107" s="31"/>
      <c r="C107" s="31"/>
      <c r="D107" s="31"/>
      <c r="E107" s="31"/>
      <c r="F107" s="33"/>
      <c r="G107" s="33"/>
      <c r="H107" s="33"/>
      <c r="I107" s="31"/>
      <c r="J107" s="36"/>
      <c r="K107" s="31"/>
      <c r="L107" s="32" t="s">
        <v>229</v>
      </c>
      <c r="M107" s="38">
        <v>226.3451396643673</v>
      </c>
      <c r="N107" s="38">
        <v>93.00816454488849</v>
      </c>
      <c r="O107" s="57">
        <v>133.33697511947884</v>
      </c>
      <c r="P107" s="34" t="s">
        <v>408</v>
      </c>
      <c r="Q107" s="52">
        <v>947.404884592775</v>
      </c>
    </row>
    <row r="108" spans="1:17" ht="12.75">
      <c r="A108" s="31"/>
      <c r="B108" s="31"/>
      <c r="C108" s="31"/>
      <c r="D108" s="31"/>
      <c r="E108" s="31"/>
      <c r="F108" s="33"/>
      <c r="G108" s="33"/>
      <c r="H108" s="33"/>
      <c r="I108" s="31"/>
      <c r="J108" s="36"/>
      <c r="K108" s="31"/>
      <c r="L108" s="32" t="s">
        <v>222</v>
      </c>
      <c r="M108" s="38">
        <v>1310.1081861160192</v>
      </c>
      <c r="N108" s="38">
        <v>325.6749593487503</v>
      </c>
      <c r="O108" s="57">
        <v>977.6618858910559</v>
      </c>
      <c r="P108" s="34"/>
      <c r="Q108" s="52"/>
    </row>
    <row r="109" spans="1:17" ht="12.75">
      <c r="A109" s="31"/>
      <c r="B109" s="31"/>
      <c r="C109" s="31"/>
      <c r="D109" s="31"/>
      <c r="E109" s="31"/>
      <c r="F109" s="33"/>
      <c r="G109" s="33"/>
      <c r="H109" s="33"/>
      <c r="I109" s="31"/>
      <c r="J109" s="36"/>
      <c r="K109" s="31"/>
      <c r="L109" s="32" t="s">
        <v>237</v>
      </c>
      <c r="M109" s="38">
        <v>371.271222709821</v>
      </c>
      <c r="N109" s="38">
        <v>173.8995257445278</v>
      </c>
      <c r="O109" s="57">
        <v>197.1753537813755</v>
      </c>
      <c r="P109" s="34"/>
      <c r="Q109" s="52"/>
    </row>
    <row r="110" spans="1:17" ht="13.5" thickBot="1">
      <c r="A110" s="27"/>
      <c r="B110" s="27"/>
      <c r="C110" s="27"/>
      <c r="D110" s="27"/>
      <c r="E110" s="27"/>
      <c r="F110" s="29"/>
      <c r="G110" s="29"/>
      <c r="H110" s="29"/>
      <c r="I110" s="27"/>
      <c r="J110" s="35"/>
      <c r="K110" s="27"/>
      <c r="L110" s="28" t="s">
        <v>223</v>
      </c>
      <c r="M110" s="37">
        <v>2247.570595337158</v>
      </c>
      <c r="N110" s="37">
        <v>296.1510054485492</v>
      </c>
      <c r="O110" s="56">
        <v>1422.188304808019</v>
      </c>
      <c r="P110" s="30"/>
      <c r="Q110" s="51"/>
    </row>
    <row r="111" spans="1:17" ht="12.75">
      <c r="A111" s="31">
        <v>41</v>
      </c>
      <c r="B111" s="31" t="s">
        <v>242</v>
      </c>
      <c r="C111" s="31">
        <v>6568</v>
      </c>
      <c r="D111" s="31">
        <v>523</v>
      </c>
      <c r="E111" s="31">
        <f>C111-D111</f>
        <v>6045</v>
      </c>
      <c r="F111" s="33">
        <v>329</v>
      </c>
      <c r="G111" s="33">
        <v>51</v>
      </c>
      <c r="H111" s="33">
        <f>E111-F111-G111</f>
        <v>5665</v>
      </c>
      <c r="I111" s="31">
        <f>F111+G111</f>
        <v>380</v>
      </c>
      <c r="J111" s="36">
        <f>ROUND(I111/C111,2)</f>
        <v>0.06</v>
      </c>
      <c r="K111" s="31" t="str">
        <f>IF(J111="","",IF(J111&gt;=(40/100),"Leśny","Polny"))</f>
        <v>Polny</v>
      </c>
      <c r="L111" s="32" t="s">
        <v>243</v>
      </c>
      <c r="M111" s="38">
        <v>5782.352070574429</v>
      </c>
      <c r="N111" s="38">
        <v>482.81079251100925</v>
      </c>
      <c r="O111" s="57">
        <v>5048.440951423145</v>
      </c>
      <c r="P111" s="34" t="s">
        <v>408</v>
      </c>
      <c r="Q111" s="52">
        <v>329.21905987491505</v>
      </c>
    </row>
    <row r="112" spans="1:17" ht="12.75">
      <c r="A112" s="31"/>
      <c r="B112" s="31"/>
      <c r="C112" s="31"/>
      <c r="D112" s="31"/>
      <c r="E112" s="31"/>
      <c r="F112" s="33"/>
      <c r="G112" s="33"/>
      <c r="H112" s="33"/>
      <c r="I112" s="31"/>
      <c r="J112" s="36"/>
      <c r="K112" s="31"/>
      <c r="L112" s="32" t="s">
        <v>229</v>
      </c>
      <c r="M112" s="38">
        <v>219.52431633745772</v>
      </c>
      <c r="N112" s="38">
        <v>6.906155174350785</v>
      </c>
      <c r="O112" s="57">
        <v>212.61816116310695</v>
      </c>
      <c r="P112" s="34"/>
      <c r="Q112" s="52"/>
    </row>
    <row r="113" spans="1:17" ht="12.75">
      <c r="A113" s="31"/>
      <c r="B113" s="31"/>
      <c r="C113" s="31"/>
      <c r="D113" s="31"/>
      <c r="E113" s="31"/>
      <c r="F113" s="33"/>
      <c r="G113" s="33"/>
      <c r="H113" s="33"/>
      <c r="I113" s="31"/>
      <c r="J113" s="36"/>
      <c r="K113" s="31"/>
      <c r="L113" s="32" t="s">
        <v>244</v>
      </c>
      <c r="M113" s="38">
        <v>48.571957722066344</v>
      </c>
      <c r="N113" s="38">
        <v>0.0897519612152677</v>
      </c>
      <c r="O113" s="57">
        <v>48.48220576085107</v>
      </c>
      <c r="P113" s="34"/>
      <c r="Q113" s="52"/>
    </row>
    <row r="114" spans="1:17" ht="13.5" thickBot="1">
      <c r="A114" s="27"/>
      <c r="B114" s="27"/>
      <c r="C114" s="27"/>
      <c r="D114" s="27"/>
      <c r="E114" s="27"/>
      <c r="F114" s="29"/>
      <c r="G114" s="29"/>
      <c r="H114" s="29"/>
      <c r="I114" s="27"/>
      <c r="J114" s="35"/>
      <c r="K114" s="27"/>
      <c r="L114" s="28" t="s">
        <v>237</v>
      </c>
      <c r="M114" s="37">
        <v>517.6868194592095</v>
      </c>
      <c r="N114" s="37">
        <v>33.64328830035563</v>
      </c>
      <c r="O114" s="56">
        <v>405.9247979242074</v>
      </c>
      <c r="P114" s="30"/>
      <c r="Q114" s="51"/>
    </row>
    <row r="115" spans="1:17" ht="12.75">
      <c r="A115" s="31">
        <v>42</v>
      </c>
      <c r="B115" s="31" t="s">
        <v>245</v>
      </c>
      <c r="C115" s="31">
        <v>5403</v>
      </c>
      <c r="D115" s="31">
        <v>347</v>
      </c>
      <c r="E115" s="31">
        <f>C115-D115</f>
        <v>5056</v>
      </c>
      <c r="F115" s="33">
        <v>391</v>
      </c>
      <c r="G115" s="33">
        <v>73</v>
      </c>
      <c r="H115" s="33">
        <f>E115-F115-G115</f>
        <v>4592</v>
      </c>
      <c r="I115" s="31">
        <f>F115+G115</f>
        <v>464</v>
      </c>
      <c r="J115" s="36">
        <f>ROUND(I115/C115,2)</f>
        <v>0.09</v>
      </c>
      <c r="K115" s="31" t="str">
        <f>IF(J115="","",IF(J115&gt;=(40/100),"Leśny","Polny"))</f>
        <v>Polny</v>
      </c>
      <c r="L115" s="32" t="s">
        <v>186</v>
      </c>
      <c r="M115" s="38">
        <v>1092.1352788739619</v>
      </c>
      <c r="N115" s="38">
        <v>65.66457744585564</v>
      </c>
      <c r="O115" s="57">
        <v>1010.4722148910988</v>
      </c>
      <c r="P115" s="34" t="s">
        <v>192</v>
      </c>
      <c r="Q115" s="52">
        <v>390.33625290459435</v>
      </c>
    </row>
    <row r="116" spans="1:17" ht="12.75">
      <c r="A116" s="31"/>
      <c r="B116" s="31"/>
      <c r="C116" s="31"/>
      <c r="D116" s="31"/>
      <c r="E116" s="31"/>
      <c r="F116" s="33"/>
      <c r="G116" s="33"/>
      <c r="H116" s="33"/>
      <c r="I116" s="31"/>
      <c r="J116" s="36"/>
      <c r="K116" s="31"/>
      <c r="L116" s="32" t="s">
        <v>246</v>
      </c>
      <c r="M116" s="38">
        <v>72.36705625564566</v>
      </c>
      <c r="N116" s="38">
        <v>0</v>
      </c>
      <c r="O116" s="57">
        <v>71.97577676746408</v>
      </c>
      <c r="P116" s="34"/>
      <c r="Q116" s="52"/>
    </row>
    <row r="117" spans="1:17" ht="13.5" thickBot="1">
      <c r="A117" s="27"/>
      <c r="B117" s="27"/>
      <c r="C117" s="27"/>
      <c r="D117" s="27"/>
      <c r="E117" s="27"/>
      <c r="F117" s="29"/>
      <c r="G117" s="29"/>
      <c r="H117" s="29"/>
      <c r="I117" s="27"/>
      <c r="J117" s="35"/>
      <c r="K117" s="27"/>
      <c r="L117" s="28" t="s">
        <v>194</v>
      </c>
      <c r="M117" s="37">
        <v>4238.990738032812</v>
      </c>
      <c r="N117" s="37">
        <v>280.84925913565615</v>
      </c>
      <c r="O117" s="56">
        <v>3583.770517476296</v>
      </c>
      <c r="P117" s="30"/>
      <c r="Q117" s="51"/>
    </row>
    <row r="118" spans="1:17" ht="12.75">
      <c r="A118" s="31">
        <v>43</v>
      </c>
      <c r="B118" s="31" t="s">
        <v>247</v>
      </c>
      <c r="C118" s="31">
        <v>6505</v>
      </c>
      <c r="D118" s="31">
        <v>648</v>
      </c>
      <c r="E118" s="31">
        <f>C118-D118</f>
        <v>5857</v>
      </c>
      <c r="F118" s="33">
        <v>2204</v>
      </c>
      <c r="G118" s="33">
        <v>134</v>
      </c>
      <c r="H118" s="33">
        <f>E118-F118-G118</f>
        <v>3519</v>
      </c>
      <c r="I118" s="31">
        <f>F118+G118</f>
        <v>2338</v>
      </c>
      <c r="J118" s="36">
        <f>ROUND(I118/C118,2)</f>
        <v>0.36</v>
      </c>
      <c r="K118" s="31" t="str">
        <f>IF(J118="","",IF(J118&gt;=(40/100),"Leśny","Polny"))</f>
        <v>Polny</v>
      </c>
      <c r="L118" s="32" t="s">
        <v>240</v>
      </c>
      <c r="M118" s="38">
        <v>3829.8950048181414</v>
      </c>
      <c r="N118" s="38">
        <v>292.9812665268101</v>
      </c>
      <c r="O118" s="57">
        <v>2326.0553072411853</v>
      </c>
      <c r="P118" s="34" t="s">
        <v>306</v>
      </c>
      <c r="Q118" s="52">
        <v>458.9918688563424</v>
      </c>
    </row>
    <row r="119" spans="1:17" ht="12.75">
      <c r="A119" s="31"/>
      <c r="B119" s="31"/>
      <c r="C119" s="31"/>
      <c r="D119" s="31"/>
      <c r="E119" s="31"/>
      <c r="F119" s="33"/>
      <c r="G119" s="33"/>
      <c r="H119" s="33"/>
      <c r="I119" s="31"/>
      <c r="J119" s="36"/>
      <c r="K119" s="31"/>
      <c r="L119" s="32" t="s">
        <v>248</v>
      </c>
      <c r="M119" s="38">
        <v>237.54842870306038</v>
      </c>
      <c r="N119" s="38">
        <v>35.04546111541761</v>
      </c>
      <c r="O119" s="57">
        <v>202.33242259240387</v>
      </c>
      <c r="P119" s="34" t="s">
        <v>408</v>
      </c>
      <c r="Q119" s="52">
        <v>1745.3237030516118</v>
      </c>
    </row>
    <row r="120" spans="1:17" ht="12.75">
      <c r="A120" s="31"/>
      <c r="B120" s="31"/>
      <c r="C120" s="31"/>
      <c r="D120" s="31"/>
      <c r="E120" s="31"/>
      <c r="F120" s="33"/>
      <c r="G120" s="33"/>
      <c r="H120" s="33"/>
      <c r="I120" s="31"/>
      <c r="J120" s="36"/>
      <c r="K120" s="31"/>
      <c r="L120" s="32" t="s">
        <v>235</v>
      </c>
      <c r="M120" s="38">
        <v>1218.079048339409</v>
      </c>
      <c r="N120" s="38">
        <v>186.21391370662684</v>
      </c>
      <c r="O120" s="57">
        <v>305.58415150436895</v>
      </c>
      <c r="P120" s="34"/>
      <c r="Q120" s="52"/>
    </row>
    <row r="121" spans="1:17" ht="13.5" thickBot="1">
      <c r="A121" s="27"/>
      <c r="B121" s="27"/>
      <c r="C121" s="27"/>
      <c r="D121" s="27"/>
      <c r="E121" s="27"/>
      <c r="F121" s="29"/>
      <c r="G121" s="29"/>
      <c r="H121" s="29"/>
      <c r="I121" s="27"/>
      <c r="J121" s="35"/>
      <c r="K121" s="27"/>
      <c r="L121" s="28" t="s">
        <v>249</v>
      </c>
      <c r="M121" s="37">
        <v>1219.7435773854224</v>
      </c>
      <c r="N121" s="37">
        <v>133.58172245792116</v>
      </c>
      <c r="O121" s="56">
        <v>819.1562421932996</v>
      </c>
      <c r="P121" s="30"/>
      <c r="Q121" s="51"/>
    </row>
    <row r="122" spans="1:17" ht="12.75">
      <c r="A122" s="31">
        <v>44</v>
      </c>
      <c r="B122" s="31" t="s">
        <v>250</v>
      </c>
      <c r="C122" s="31">
        <v>9140</v>
      </c>
      <c r="D122" s="31">
        <v>1285</v>
      </c>
      <c r="E122" s="31">
        <f>C122-D122</f>
        <v>7855</v>
      </c>
      <c r="F122" s="33">
        <v>4099</v>
      </c>
      <c r="G122" s="33">
        <v>264</v>
      </c>
      <c r="H122" s="33">
        <f>E122-F122-G122</f>
        <v>3492</v>
      </c>
      <c r="I122" s="31">
        <f>F122+G122</f>
        <v>4363</v>
      </c>
      <c r="J122" s="36">
        <f>ROUND(I122/C122,2)</f>
        <v>0.48</v>
      </c>
      <c r="K122" s="31" t="str">
        <f>IF(J122="","",IF(J122&gt;=(40/100),"Leśny","Polny"))</f>
        <v>Leśny</v>
      </c>
      <c r="L122" s="32" t="s">
        <v>240</v>
      </c>
      <c r="M122" s="38">
        <v>1364.5011696938961</v>
      </c>
      <c r="N122" s="38">
        <v>153.1509323427118</v>
      </c>
      <c r="O122" s="57">
        <v>484.2031891858975</v>
      </c>
      <c r="P122" s="34" t="s">
        <v>306</v>
      </c>
      <c r="Q122" s="52">
        <v>25.569801425166172</v>
      </c>
    </row>
    <row r="123" spans="1:17" ht="12.75">
      <c r="A123" s="31"/>
      <c r="B123" s="31"/>
      <c r="C123" s="31"/>
      <c r="D123" s="31"/>
      <c r="E123" s="31"/>
      <c r="F123" s="33"/>
      <c r="G123" s="33"/>
      <c r="H123" s="33"/>
      <c r="I123" s="31"/>
      <c r="J123" s="36"/>
      <c r="K123" s="31"/>
      <c r="L123" s="32" t="s">
        <v>237</v>
      </c>
      <c r="M123" s="38">
        <v>3044.9180774634265</v>
      </c>
      <c r="N123" s="38">
        <v>742.8486739335848</v>
      </c>
      <c r="O123" s="57">
        <v>1519.05079983643</v>
      </c>
      <c r="P123" s="34" t="s">
        <v>408</v>
      </c>
      <c r="Q123" s="52">
        <v>4073.056322429448</v>
      </c>
    </row>
    <row r="124" spans="1:17" ht="13.5" thickBot="1">
      <c r="A124" s="27"/>
      <c r="B124" s="27"/>
      <c r="C124" s="27"/>
      <c r="D124" s="27"/>
      <c r="E124" s="27"/>
      <c r="F124" s="29"/>
      <c r="G124" s="29"/>
      <c r="H124" s="29"/>
      <c r="I124" s="27"/>
      <c r="J124" s="35"/>
      <c r="K124" s="27"/>
      <c r="L124" s="28" t="s">
        <v>249</v>
      </c>
      <c r="M124" s="37">
        <v>4730.79998114041</v>
      </c>
      <c r="N124" s="37">
        <v>388.81314804982725</v>
      </c>
      <c r="O124" s="56">
        <v>1753.5263610946386</v>
      </c>
      <c r="P124" s="30"/>
      <c r="Q124" s="51"/>
    </row>
    <row r="125" spans="1:17" ht="12.75">
      <c r="A125" s="31">
        <v>45</v>
      </c>
      <c r="B125" s="31" t="s">
        <v>251</v>
      </c>
      <c r="C125" s="31">
        <v>4992</v>
      </c>
      <c r="D125" s="31">
        <v>665</v>
      </c>
      <c r="E125" s="31">
        <f>C125-D125</f>
        <v>4327</v>
      </c>
      <c r="F125" s="33">
        <v>0</v>
      </c>
      <c r="G125" s="33">
        <v>34</v>
      </c>
      <c r="H125" s="33">
        <f>E125-F125-G125</f>
        <v>4293</v>
      </c>
      <c r="I125" s="31">
        <f>F125+G125</f>
        <v>34</v>
      </c>
      <c r="J125" s="36">
        <f>ROUND(I125/C125,2)</f>
        <v>0.01</v>
      </c>
      <c r="K125" s="31" t="str">
        <f>IF(J125="","",IF(J125&gt;=(40/100),"Leśny","Polny"))</f>
        <v>Polny</v>
      </c>
      <c r="L125" s="32" t="s">
        <v>244</v>
      </c>
      <c r="M125" s="38">
        <v>201.99047051137796</v>
      </c>
      <c r="N125" s="38">
        <v>61.6274823231101</v>
      </c>
      <c r="O125" s="57">
        <v>140.36298818826788</v>
      </c>
      <c r="P125" s="34" t="s">
        <v>408</v>
      </c>
      <c r="Q125" s="52">
        <v>0.3830399099949747</v>
      </c>
    </row>
    <row r="126" spans="1:17" ht="13.5" thickBot="1">
      <c r="A126" s="27"/>
      <c r="B126" s="27"/>
      <c r="C126" s="27"/>
      <c r="D126" s="27"/>
      <c r="E126" s="27"/>
      <c r="F126" s="29"/>
      <c r="G126" s="29"/>
      <c r="H126" s="29"/>
      <c r="I126" s="27"/>
      <c r="J126" s="35"/>
      <c r="K126" s="27"/>
      <c r="L126" s="28" t="s">
        <v>252</v>
      </c>
      <c r="M126" s="37">
        <v>4790.456025259515</v>
      </c>
      <c r="N126" s="37">
        <v>603.778267353369</v>
      </c>
      <c r="O126" s="56">
        <v>4186.29471799615</v>
      </c>
      <c r="P126" s="30" t="s">
        <v>252</v>
      </c>
      <c r="Q126" s="51">
        <v>0</v>
      </c>
    </row>
    <row r="127" spans="1:17" ht="12.75">
      <c r="A127" s="31">
        <v>46</v>
      </c>
      <c r="B127" s="31" t="s">
        <v>244</v>
      </c>
      <c r="C127" s="31">
        <v>4080</v>
      </c>
      <c r="D127" s="31">
        <v>926</v>
      </c>
      <c r="E127" s="31">
        <f>C127-D127</f>
        <v>3154</v>
      </c>
      <c r="F127" s="33">
        <v>0</v>
      </c>
      <c r="G127" s="33">
        <v>32</v>
      </c>
      <c r="H127" s="33">
        <f>E127-F127-G127</f>
        <v>3122</v>
      </c>
      <c r="I127" s="31">
        <f>F127+G127</f>
        <v>32</v>
      </c>
      <c r="J127" s="36">
        <f>ROUND(I127/C127,2)</f>
        <v>0.01</v>
      </c>
      <c r="K127" s="31" t="str">
        <f>IF(J127="","",IF(J127&gt;=(40/100),"Leśny","Polny"))</f>
        <v>Polny</v>
      </c>
      <c r="L127" s="32" t="s">
        <v>243</v>
      </c>
      <c r="M127" s="38">
        <v>1305.2653065304557</v>
      </c>
      <c r="N127" s="38">
        <v>238.31609834069084</v>
      </c>
      <c r="O127" s="57">
        <v>1066.61275140977</v>
      </c>
      <c r="P127" s="34" t="s">
        <v>252</v>
      </c>
      <c r="Q127" s="52">
        <v>0</v>
      </c>
    </row>
    <row r="128" spans="1:17" ht="13.5" thickBot="1">
      <c r="A128" s="27"/>
      <c r="B128" s="27"/>
      <c r="C128" s="27"/>
      <c r="D128" s="27"/>
      <c r="E128" s="27"/>
      <c r="F128" s="29"/>
      <c r="G128" s="29"/>
      <c r="H128" s="29"/>
      <c r="I128" s="27"/>
      <c r="J128" s="35"/>
      <c r="K128" s="27"/>
      <c r="L128" s="28" t="s">
        <v>244</v>
      </c>
      <c r="M128" s="37">
        <v>2774.2530155150735</v>
      </c>
      <c r="N128" s="37">
        <v>687.8607538494099</v>
      </c>
      <c r="O128" s="56">
        <v>2086.3922616656637</v>
      </c>
      <c r="P128" s="30" t="s">
        <v>408</v>
      </c>
      <c r="Q128" s="51">
        <v>0.3364567799948622</v>
      </c>
    </row>
    <row r="129" spans="1:17" ht="12.75">
      <c r="A129" s="31">
        <v>47</v>
      </c>
      <c r="B129" s="31" t="s">
        <v>253</v>
      </c>
      <c r="C129" s="31">
        <v>6695</v>
      </c>
      <c r="D129" s="31">
        <v>498</v>
      </c>
      <c r="E129" s="31">
        <f>C129-D129</f>
        <v>6197</v>
      </c>
      <c r="F129" s="33">
        <v>4244</v>
      </c>
      <c r="G129" s="33">
        <v>26</v>
      </c>
      <c r="H129" s="33">
        <f>E129-F129-G129</f>
        <v>1927</v>
      </c>
      <c r="I129" s="31">
        <f>F129+G129</f>
        <v>4270</v>
      </c>
      <c r="J129" s="36">
        <f>ROUND(I129/C129,2)</f>
        <v>0.64</v>
      </c>
      <c r="K129" s="31" t="str">
        <f>IF(J129="","",IF(J129&gt;=(40/100),"Leśny","Polny"))</f>
        <v>Leśny</v>
      </c>
      <c r="L129" s="32" t="s">
        <v>244</v>
      </c>
      <c r="M129" s="38">
        <v>1400.8019933261598</v>
      </c>
      <c r="N129" s="38">
        <v>185.11202474683148</v>
      </c>
      <c r="O129" s="57">
        <v>513.9689512817271</v>
      </c>
      <c r="P129" s="34" t="s">
        <v>252</v>
      </c>
      <c r="Q129" s="52">
        <v>3875.476001108588</v>
      </c>
    </row>
    <row r="130" spans="1:17" ht="12.75">
      <c r="A130" s="31"/>
      <c r="B130" s="31"/>
      <c r="C130" s="31"/>
      <c r="D130" s="31"/>
      <c r="E130" s="31"/>
      <c r="F130" s="33"/>
      <c r="G130" s="33"/>
      <c r="H130" s="33"/>
      <c r="I130" s="31"/>
      <c r="J130" s="36"/>
      <c r="K130" s="31"/>
      <c r="L130" s="32" t="s">
        <v>254</v>
      </c>
      <c r="M130" s="38">
        <v>1833.172249076189</v>
      </c>
      <c r="N130" s="38">
        <v>35.94499477415634</v>
      </c>
      <c r="O130" s="57">
        <v>57.13563349435094</v>
      </c>
      <c r="P130" s="34" t="s">
        <v>408</v>
      </c>
      <c r="Q130" s="52">
        <v>1.6492069450496638</v>
      </c>
    </row>
    <row r="131" spans="1:17" ht="13.5" thickBot="1">
      <c r="A131" s="27"/>
      <c r="B131" s="27"/>
      <c r="C131" s="27"/>
      <c r="D131" s="27"/>
      <c r="E131" s="27"/>
      <c r="F131" s="29"/>
      <c r="G131" s="29"/>
      <c r="H131" s="29"/>
      <c r="I131" s="27"/>
      <c r="J131" s="35"/>
      <c r="K131" s="27"/>
      <c r="L131" s="28" t="s">
        <v>252</v>
      </c>
      <c r="M131" s="37">
        <v>3460.573859482047</v>
      </c>
      <c r="N131" s="37">
        <v>277.31326398310927</v>
      </c>
      <c r="O131" s="56">
        <v>1380.8627325729528</v>
      </c>
      <c r="P131" s="30" t="s">
        <v>254</v>
      </c>
      <c r="Q131" s="51">
        <v>367.48530783567</v>
      </c>
    </row>
    <row r="132" spans="1:17" ht="12.75">
      <c r="A132" s="31">
        <v>48</v>
      </c>
      <c r="B132" s="31" t="s">
        <v>255</v>
      </c>
      <c r="C132" s="31">
        <v>5521</v>
      </c>
      <c r="D132" s="31">
        <v>380</v>
      </c>
      <c r="E132" s="31">
        <f>C132-D132</f>
        <v>5141</v>
      </c>
      <c r="F132" s="33">
        <v>3121</v>
      </c>
      <c r="G132" s="33">
        <v>32</v>
      </c>
      <c r="H132" s="33">
        <f>E132-F132-G132</f>
        <v>1988</v>
      </c>
      <c r="I132" s="31">
        <f>F132+G132</f>
        <v>3153</v>
      </c>
      <c r="J132" s="36">
        <f>ROUND(I132/C132,2)</f>
        <v>0.57</v>
      </c>
      <c r="K132" s="31" t="str">
        <f>IF(J132="","",IF(J132&gt;=(40/100),"Leśny","Polny"))</f>
        <v>Leśny</v>
      </c>
      <c r="L132" s="32" t="s">
        <v>252</v>
      </c>
      <c r="M132" s="38">
        <v>3770.397714868</v>
      </c>
      <c r="N132" s="38">
        <v>241.1162431551975</v>
      </c>
      <c r="O132" s="57">
        <v>1243.0134052380781</v>
      </c>
      <c r="P132" s="34" t="s">
        <v>252</v>
      </c>
      <c r="Q132" s="52">
        <v>3120.937545540181</v>
      </c>
    </row>
    <row r="133" spans="1:17" ht="13.5" thickBot="1">
      <c r="A133" s="27"/>
      <c r="B133" s="27"/>
      <c r="C133" s="27"/>
      <c r="D133" s="27"/>
      <c r="E133" s="27"/>
      <c r="F133" s="29"/>
      <c r="G133" s="29"/>
      <c r="H133" s="29"/>
      <c r="I133" s="27"/>
      <c r="J133" s="35"/>
      <c r="K133" s="27"/>
      <c r="L133" s="28" t="s">
        <v>256</v>
      </c>
      <c r="M133" s="37">
        <v>1750.4982506818685</v>
      </c>
      <c r="N133" s="37">
        <v>139.00158278719164</v>
      </c>
      <c r="O133" s="56">
        <v>776.8304223315712</v>
      </c>
      <c r="P133" s="30"/>
      <c r="Q133" s="51"/>
    </row>
    <row r="134" spans="1:17" ht="12.75">
      <c r="A134" s="31">
        <v>49</v>
      </c>
      <c r="B134" s="31" t="s">
        <v>257</v>
      </c>
      <c r="C134" s="31">
        <v>7412</v>
      </c>
      <c r="D134" s="31">
        <v>231</v>
      </c>
      <c r="E134" s="31">
        <f>C134-D134</f>
        <v>7181</v>
      </c>
      <c r="F134" s="33">
        <v>5523</v>
      </c>
      <c r="G134" s="33">
        <v>33</v>
      </c>
      <c r="H134" s="33">
        <f>E134-F134-G134</f>
        <v>1625</v>
      </c>
      <c r="I134" s="31">
        <f>F134+G134</f>
        <v>5556</v>
      </c>
      <c r="J134" s="36">
        <f>ROUND(I134/C134,2)</f>
        <v>0.75</v>
      </c>
      <c r="K134" s="31" t="str">
        <f>IF(J134="","",IF(J134&gt;=(40/100),"Leśny","Polny"))</f>
        <v>Leśny</v>
      </c>
      <c r="L134" s="32" t="s">
        <v>206</v>
      </c>
      <c r="M134" s="38">
        <v>1594.8930792529975</v>
      </c>
      <c r="N134" s="38">
        <v>68.13551113221854</v>
      </c>
      <c r="O134" s="57">
        <v>848.405803962726</v>
      </c>
      <c r="P134" s="34" t="s">
        <v>261</v>
      </c>
      <c r="Q134" s="52">
        <v>5511.153177205634</v>
      </c>
    </row>
    <row r="135" spans="1:17" ht="13.5" thickBot="1">
      <c r="A135" s="27"/>
      <c r="B135" s="27"/>
      <c r="C135" s="27"/>
      <c r="D135" s="27"/>
      <c r="E135" s="27"/>
      <c r="F135" s="29"/>
      <c r="G135" s="29"/>
      <c r="H135" s="29"/>
      <c r="I135" s="27"/>
      <c r="J135" s="35"/>
      <c r="K135" s="27"/>
      <c r="L135" s="28" t="s">
        <v>217</v>
      </c>
      <c r="M135" s="37">
        <v>5816.381092496443</v>
      </c>
      <c r="N135" s="37">
        <v>162.50887296493366</v>
      </c>
      <c r="O135" s="56">
        <v>808.944556538764</v>
      </c>
      <c r="P135" s="30" t="s">
        <v>206</v>
      </c>
      <c r="Q135" s="51">
        <v>12.087764353465102</v>
      </c>
    </row>
    <row r="136" spans="1:19" ht="12.75">
      <c r="A136" s="31">
        <v>50</v>
      </c>
      <c r="B136" s="31" t="s">
        <v>258</v>
      </c>
      <c r="C136" s="31">
        <v>10154</v>
      </c>
      <c r="D136" s="31">
        <v>549</v>
      </c>
      <c r="E136" s="31">
        <f>C136-D136</f>
        <v>9605</v>
      </c>
      <c r="F136" s="33">
        <v>4296</v>
      </c>
      <c r="G136" s="33">
        <v>94</v>
      </c>
      <c r="H136" s="33">
        <f>E136-F136-G136</f>
        <v>5215</v>
      </c>
      <c r="I136" s="31">
        <f>F136+G136</f>
        <v>4390</v>
      </c>
      <c r="J136" s="36">
        <f>ROUND(I136/C136,2)</f>
        <v>0.43</v>
      </c>
      <c r="K136" s="31" t="str">
        <f>IF(J136="","",IF(J136&gt;=(40/100),"Leśny","Polny"))</f>
        <v>Leśny</v>
      </c>
      <c r="L136" s="32" t="s">
        <v>217</v>
      </c>
      <c r="M136" s="38">
        <v>4432.462568180859</v>
      </c>
      <c r="N136" s="38">
        <v>221.98602986886647</v>
      </c>
      <c r="O136" s="57">
        <v>1996.2784441227136</v>
      </c>
      <c r="P136" s="34" t="s">
        <v>406</v>
      </c>
      <c r="Q136" s="52">
        <v>2.451563738055824</v>
      </c>
      <c r="S136" s="16"/>
    </row>
    <row r="137" spans="1:17" ht="12.75">
      <c r="A137" s="31"/>
      <c r="B137" s="31"/>
      <c r="C137" s="31"/>
      <c r="D137" s="31"/>
      <c r="E137" s="31"/>
      <c r="F137" s="33"/>
      <c r="G137" s="33"/>
      <c r="H137" s="33"/>
      <c r="I137" s="31"/>
      <c r="J137" s="36"/>
      <c r="K137" s="31"/>
      <c r="L137" s="32" t="s">
        <v>231</v>
      </c>
      <c r="M137" s="38">
        <v>5134.451805569733</v>
      </c>
      <c r="N137" s="38">
        <v>295.930586640857</v>
      </c>
      <c r="O137" s="57">
        <v>2955.610198716381</v>
      </c>
      <c r="P137" s="34" t="s">
        <v>261</v>
      </c>
      <c r="Q137" s="52">
        <v>4293.90112816254</v>
      </c>
    </row>
    <row r="138" spans="1:17" ht="12.75">
      <c r="A138" s="31"/>
      <c r="B138" s="31"/>
      <c r="C138" s="31"/>
      <c r="D138" s="31"/>
      <c r="E138" s="31"/>
      <c r="F138" s="33"/>
      <c r="G138" s="33"/>
      <c r="H138" s="33"/>
      <c r="I138" s="31"/>
      <c r="J138" s="36"/>
      <c r="K138" s="31"/>
      <c r="L138" s="32" t="s">
        <v>259</v>
      </c>
      <c r="M138" s="38">
        <v>38.92179494133306</v>
      </c>
      <c r="N138" s="38">
        <v>0</v>
      </c>
      <c r="O138" s="57">
        <v>38.92179494133306</v>
      </c>
      <c r="P138" s="34"/>
      <c r="Q138" s="52"/>
    </row>
    <row r="139" spans="1:17" ht="13.5" thickBot="1">
      <c r="A139" s="27"/>
      <c r="B139" s="27"/>
      <c r="C139" s="27"/>
      <c r="D139" s="27"/>
      <c r="E139" s="27"/>
      <c r="F139" s="29"/>
      <c r="G139" s="29"/>
      <c r="H139" s="29"/>
      <c r="I139" s="27"/>
      <c r="J139" s="35"/>
      <c r="K139" s="27"/>
      <c r="L139" s="28" t="s">
        <v>203</v>
      </c>
      <c r="M139" s="37">
        <v>547.7826580077119</v>
      </c>
      <c r="N139" s="37">
        <v>31.26257874987413</v>
      </c>
      <c r="O139" s="56">
        <v>317.3765017592036</v>
      </c>
      <c r="P139" s="30"/>
      <c r="Q139" s="51"/>
    </row>
    <row r="140" spans="1:17" ht="12.75">
      <c r="A140" s="31">
        <v>51</v>
      </c>
      <c r="B140" s="31" t="s">
        <v>260</v>
      </c>
      <c r="C140" s="31">
        <v>6655</v>
      </c>
      <c r="D140" s="31">
        <v>443</v>
      </c>
      <c r="E140" s="31">
        <f>C140-D140</f>
        <v>6212</v>
      </c>
      <c r="F140" s="33">
        <v>2706</v>
      </c>
      <c r="G140" s="33">
        <v>59</v>
      </c>
      <c r="H140" s="33">
        <f>E140-F140-G140</f>
        <v>3447</v>
      </c>
      <c r="I140" s="31">
        <f>F140+G140</f>
        <v>2765</v>
      </c>
      <c r="J140" s="36">
        <f>ROUND(I140/C140,2)</f>
        <v>0.42</v>
      </c>
      <c r="K140" s="31" t="str">
        <f>IF(J140="","",IF(J140&gt;=(40/100),"Leśny","Polny"))</f>
        <v>Leśny</v>
      </c>
      <c r="L140" s="32" t="s">
        <v>261</v>
      </c>
      <c r="M140" s="38">
        <v>61.367845811867745</v>
      </c>
      <c r="N140" s="38">
        <v>0.7634654514424095</v>
      </c>
      <c r="O140" s="57">
        <v>60.60438036042534</v>
      </c>
      <c r="P140" s="34" t="s">
        <v>261</v>
      </c>
      <c r="Q140" s="52">
        <v>2706.262378079466</v>
      </c>
    </row>
    <row r="141" spans="1:17" ht="12.75">
      <c r="A141" s="31"/>
      <c r="B141" s="31"/>
      <c r="C141" s="31"/>
      <c r="D141" s="31"/>
      <c r="E141" s="31"/>
      <c r="F141" s="33"/>
      <c r="G141" s="33"/>
      <c r="H141" s="33"/>
      <c r="I141" s="31"/>
      <c r="J141" s="36"/>
      <c r="K141" s="31"/>
      <c r="L141" s="32" t="s">
        <v>217</v>
      </c>
      <c r="M141" s="38">
        <v>6547.481661957682</v>
      </c>
      <c r="N141" s="38">
        <v>442.42502241997215</v>
      </c>
      <c r="O141" s="57">
        <v>3398.8025754924683</v>
      </c>
      <c r="P141" s="34"/>
      <c r="Q141" s="52"/>
    </row>
    <row r="142" spans="1:17" ht="13.5" thickBot="1">
      <c r="A142" s="27"/>
      <c r="B142" s="27"/>
      <c r="C142" s="27"/>
      <c r="D142" s="27"/>
      <c r="E142" s="27"/>
      <c r="F142" s="29"/>
      <c r="G142" s="29"/>
      <c r="H142" s="29"/>
      <c r="I142" s="27"/>
      <c r="J142" s="35"/>
      <c r="K142" s="27"/>
      <c r="L142" s="28" t="s">
        <v>259</v>
      </c>
      <c r="M142" s="37">
        <v>46.15817059609368</v>
      </c>
      <c r="N142" s="37">
        <v>0</v>
      </c>
      <c r="O142" s="56">
        <v>46.149856561869754</v>
      </c>
      <c r="P142" s="30"/>
      <c r="Q142" s="51"/>
    </row>
    <row r="143" spans="1:17" ht="12.75">
      <c r="A143" s="31">
        <v>52</v>
      </c>
      <c r="B143" s="31" t="s">
        <v>262</v>
      </c>
      <c r="C143" s="31">
        <v>5660</v>
      </c>
      <c r="D143" s="31">
        <v>469</v>
      </c>
      <c r="E143" s="31">
        <f>C143-D143</f>
        <v>5191</v>
      </c>
      <c r="F143" s="33">
        <v>16</v>
      </c>
      <c r="G143" s="33">
        <v>43</v>
      </c>
      <c r="H143" s="33">
        <f>E143-F143-G143</f>
        <v>5132</v>
      </c>
      <c r="I143" s="31">
        <f>F143+G143</f>
        <v>59</v>
      </c>
      <c r="J143" s="36">
        <f>ROUND(I143/C143,2)</f>
        <v>0.01</v>
      </c>
      <c r="K143" s="31" t="str">
        <f>IF(J143="","",IF(J143&gt;=(40/100),"Leśny","Polny"))</f>
        <v>Polny</v>
      </c>
      <c r="L143" s="32" t="s">
        <v>261</v>
      </c>
      <c r="M143" s="38">
        <v>239.62536656133457</v>
      </c>
      <c r="N143" s="38">
        <v>84.2865305885764</v>
      </c>
      <c r="O143" s="57">
        <v>155.33883597275818</v>
      </c>
      <c r="P143" s="34" t="s">
        <v>261</v>
      </c>
      <c r="Q143" s="52">
        <v>15.794024909162895</v>
      </c>
    </row>
    <row r="144" spans="1:17" ht="12.75">
      <c r="A144" s="31"/>
      <c r="B144" s="31"/>
      <c r="C144" s="31"/>
      <c r="D144" s="31"/>
      <c r="E144" s="31"/>
      <c r="F144" s="33"/>
      <c r="G144" s="33"/>
      <c r="H144" s="33"/>
      <c r="I144" s="31"/>
      <c r="J144" s="36"/>
      <c r="K144" s="31"/>
      <c r="L144" s="32" t="s">
        <v>259</v>
      </c>
      <c r="M144" s="38">
        <v>2313.576353678717</v>
      </c>
      <c r="N144" s="38">
        <v>111.48345871914178</v>
      </c>
      <c r="O144" s="57">
        <v>2199.8005113745853</v>
      </c>
      <c r="P144" s="34"/>
      <c r="Q144" s="52"/>
    </row>
    <row r="145" spans="1:17" ht="13.5" thickBot="1">
      <c r="A145" s="27"/>
      <c r="B145" s="27"/>
      <c r="C145" s="27"/>
      <c r="D145" s="27"/>
      <c r="E145" s="27"/>
      <c r="F145" s="29"/>
      <c r="G145" s="29"/>
      <c r="H145" s="29"/>
      <c r="I145" s="27"/>
      <c r="J145" s="35"/>
      <c r="K145" s="27"/>
      <c r="L145" s="28" t="s">
        <v>217</v>
      </c>
      <c r="M145" s="37">
        <v>3107.235614036204</v>
      </c>
      <c r="N145" s="37">
        <v>272.8525423350112</v>
      </c>
      <c r="O145" s="56">
        <v>2820.88143037702</v>
      </c>
      <c r="P145" s="30"/>
      <c r="Q145" s="51"/>
    </row>
    <row r="146" spans="1:19" ht="12.75">
      <c r="A146" s="31">
        <v>53</v>
      </c>
      <c r="B146" s="31" t="s">
        <v>263</v>
      </c>
      <c r="C146" s="31">
        <v>12273</v>
      </c>
      <c r="D146" s="31">
        <v>1236</v>
      </c>
      <c r="E146" s="31">
        <f>C146-D146</f>
        <v>11037</v>
      </c>
      <c r="F146" s="33">
        <v>3</v>
      </c>
      <c r="G146" s="33">
        <v>2257</v>
      </c>
      <c r="H146" s="33">
        <f>E146-F146-G146</f>
        <v>8777</v>
      </c>
      <c r="I146" s="31">
        <f>F146+G146</f>
        <v>2260</v>
      </c>
      <c r="J146" s="36">
        <f>ROUND(I146/C146,2)</f>
        <v>0.18</v>
      </c>
      <c r="K146" s="31" t="str">
        <f>IF(J146="","",IF(J146&gt;=(40/100),"Leśny","Polny"))</f>
        <v>Polny</v>
      </c>
      <c r="L146" s="32" t="s">
        <v>194</v>
      </c>
      <c r="M146" s="38">
        <v>191.05819489877265</v>
      </c>
      <c r="N146" s="38">
        <v>15.703005231882887</v>
      </c>
      <c r="O146" s="57">
        <v>172.9036000828767</v>
      </c>
      <c r="P146" s="34" t="s">
        <v>192</v>
      </c>
      <c r="Q146" s="52">
        <v>2.4489421473286</v>
      </c>
      <c r="S146" s="16"/>
    </row>
    <row r="147" spans="1:17" ht="12.75">
      <c r="A147" s="31"/>
      <c r="B147" s="31"/>
      <c r="C147" s="31"/>
      <c r="D147" s="31"/>
      <c r="E147" s="31"/>
      <c r="F147" s="33"/>
      <c r="G147" s="33"/>
      <c r="H147" s="33"/>
      <c r="I147" s="31"/>
      <c r="J147" s="36"/>
      <c r="K147" s="31"/>
      <c r="L147" s="32" t="s">
        <v>264</v>
      </c>
      <c r="M147" s="38">
        <v>291.4512975188402</v>
      </c>
      <c r="N147" s="38">
        <v>54.15603618639372</v>
      </c>
      <c r="O147" s="57">
        <v>237.29526133244647</v>
      </c>
      <c r="P147" s="34"/>
      <c r="Q147" s="52"/>
    </row>
    <row r="148" spans="1:17" ht="12.75">
      <c r="A148" s="31"/>
      <c r="B148" s="31"/>
      <c r="C148" s="31"/>
      <c r="D148" s="31"/>
      <c r="E148" s="31"/>
      <c r="F148" s="33"/>
      <c r="G148" s="33"/>
      <c r="H148" s="33"/>
      <c r="I148" s="31"/>
      <c r="J148" s="36"/>
      <c r="K148" s="31"/>
      <c r="L148" s="32" t="s">
        <v>265</v>
      </c>
      <c r="M148" s="38">
        <v>1037.1695419294772</v>
      </c>
      <c r="N148" s="38">
        <v>39.48898103842966</v>
      </c>
      <c r="O148" s="57">
        <v>997.6805608910475</v>
      </c>
      <c r="P148" s="34"/>
      <c r="Q148" s="52"/>
    </row>
    <row r="149" spans="1:17" ht="12.75">
      <c r="A149" s="31"/>
      <c r="B149" s="31"/>
      <c r="C149" s="31"/>
      <c r="D149" s="31"/>
      <c r="E149" s="31"/>
      <c r="F149" s="33"/>
      <c r="G149" s="33"/>
      <c r="H149" s="33"/>
      <c r="I149" s="31"/>
      <c r="J149" s="36"/>
      <c r="K149" s="31"/>
      <c r="L149" s="32" t="s">
        <v>266</v>
      </c>
      <c r="M149" s="38">
        <v>1982.6416562693998</v>
      </c>
      <c r="N149" s="38">
        <v>98.17299002296275</v>
      </c>
      <c r="O149" s="57">
        <v>1884.4686662464371</v>
      </c>
      <c r="P149" s="34"/>
      <c r="Q149" s="52"/>
    </row>
    <row r="150" spans="1:17" ht="13.5" thickBot="1">
      <c r="A150" s="27"/>
      <c r="B150" s="27"/>
      <c r="C150" s="27"/>
      <c r="D150" s="27"/>
      <c r="E150" s="27"/>
      <c r="F150" s="29"/>
      <c r="G150" s="29"/>
      <c r="H150" s="29"/>
      <c r="I150" s="27"/>
      <c r="J150" s="35"/>
      <c r="K150" s="27"/>
      <c r="L150" s="28" t="s">
        <v>267</v>
      </c>
      <c r="M150" s="37">
        <v>8770.485302963092</v>
      </c>
      <c r="N150" s="37">
        <v>1028.063779866894</v>
      </c>
      <c r="O150" s="56">
        <v>7742.310375535208</v>
      </c>
      <c r="P150" s="30"/>
      <c r="Q150" s="51"/>
    </row>
    <row r="151" spans="1:17" ht="12.75">
      <c r="A151" s="31">
        <v>54</v>
      </c>
      <c r="B151" s="31" t="s">
        <v>268</v>
      </c>
      <c r="C151" s="31">
        <v>7096</v>
      </c>
      <c r="D151" s="31">
        <v>1068</v>
      </c>
      <c r="E151" s="31">
        <f>C151-D151</f>
        <v>6028</v>
      </c>
      <c r="F151" s="33">
        <v>434</v>
      </c>
      <c r="G151" s="33">
        <v>50</v>
      </c>
      <c r="H151" s="33">
        <f>E151-F151-G151</f>
        <v>5544</v>
      </c>
      <c r="I151" s="31">
        <f>F151+G151</f>
        <v>484</v>
      </c>
      <c r="J151" s="36">
        <f>ROUND(I151/C151,2)</f>
        <v>0.07</v>
      </c>
      <c r="K151" s="31" t="str">
        <f>IF(J151="","",IF(J151&gt;=(40/100),"Leśny","Polny"))</f>
        <v>Polny</v>
      </c>
      <c r="L151" s="32" t="s">
        <v>269</v>
      </c>
      <c r="M151" s="38">
        <v>1234.2220152780299</v>
      </c>
      <c r="N151" s="38">
        <v>98.73221006862812</v>
      </c>
      <c r="O151" s="57">
        <v>1135.4898052094018</v>
      </c>
      <c r="P151" s="34" t="s">
        <v>261</v>
      </c>
      <c r="Q151" s="52">
        <v>433.511096674392</v>
      </c>
    </row>
    <row r="152" spans="1:17" ht="12.75">
      <c r="A152" s="31"/>
      <c r="B152" s="31"/>
      <c r="C152" s="31"/>
      <c r="D152" s="31"/>
      <c r="E152" s="31"/>
      <c r="F152" s="33"/>
      <c r="G152" s="33"/>
      <c r="H152" s="33"/>
      <c r="I152" s="31"/>
      <c r="J152" s="36"/>
      <c r="K152" s="31"/>
      <c r="L152" s="32" t="s">
        <v>259</v>
      </c>
      <c r="M152" s="38">
        <v>3492.201326074451</v>
      </c>
      <c r="N152" s="38">
        <v>251.46790129985266</v>
      </c>
      <c r="O152" s="57">
        <v>2862.152031924763</v>
      </c>
      <c r="P152" s="34"/>
      <c r="Q152" s="52"/>
    </row>
    <row r="153" spans="1:17" ht="12.75">
      <c r="A153" s="31"/>
      <c r="B153" s="31"/>
      <c r="C153" s="31"/>
      <c r="D153" s="31"/>
      <c r="E153" s="31"/>
      <c r="F153" s="33"/>
      <c r="G153" s="33"/>
      <c r="H153" s="33"/>
      <c r="I153" s="31"/>
      <c r="J153" s="36"/>
      <c r="K153" s="31"/>
      <c r="L153" s="32" t="s">
        <v>270</v>
      </c>
      <c r="M153" s="38">
        <v>1676.9361281365052</v>
      </c>
      <c r="N153" s="38">
        <v>107.29174995909936</v>
      </c>
      <c r="O153" s="57">
        <v>1514.3146743528503</v>
      </c>
      <c r="P153" s="34"/>
      <c r="Q153" s="52"/>
    </row>
    <row r="154" spans="1:17" ht="13.5" thickBot="1">
      <c r="A154" s="27"/>
      <c r="B154" s="27"/>
      <c r="C154" s="27"/>
      <c r="D154" s="27"/>
      <c r="E154" s="27"/>
      <c r="F154" s="29"/>
      <c r="G154" s="29"/>
      <c r="H154" s="29"/>
      <c r="I154" s="27"/>
      <c r="J154" s="35"/>
      <c r="K154" s="27"/>
      <c r="L154" s="28" t="s">
        <v>261</v>
      </c>
      <c r="M154" s="37">
        <v>692.9887830642946</v>
      </c>
      <c r="N154" s="37">
        <v>610.0171286446389</v>
      </c>
      <c r="O154" s="56">
        <v>82.97165441965569</v>
      </c>
      <c r="P154" s="30"/>
      <c r="Q154" s="51"/>
    </row>
    <row r="155" spans="1:17" ht="12.75">
      <c r="A155" s="31">
        <v>55</v>
      </c>
      <c r="B155" s="31" t="s">
        <v>271</v>
      </c>
      <c r="C155" s="31">
        <v>6900</v>
      </c>
      <c r="D155" s="31">
        <v>1291</v>
      </c>
      <c r="E155" s="31">
        <f>C155-D155</f>
        <v>5609</v>
      </c>
      <c r="F155" s="33">
        <v>497</v>
      </c>
      <c r="G155" s="33">
        <v>52</v>
      </c>
      <c r="H155" s="33">
        <f>E155-F155-G155</f>
        <v>5060</v>
      </c>
      <c r="I155" s="31">
        <f>F155+G155</f>
        <v>549</v>
      </c>
      <c r="J155" s="36">
        <f>ROUND(I155/C155,2)</f>
        <v>0.08</v>
      </c>
      <c r="K155" s="31" t="str">
        <f>IF(J155="","",IF(J155&gt;=(40/100),"Leśny","Polny"))</f>
        <v>Polny</v>
      </c>
      <c r="L155" s="32" t="s">
        <v>261</v>
      </c>
      <c r="M155" s="38">
        <v>468.81468872673435</v>
      </c>
      <c r="N155" s="38">
        <v>404.48243792997636</v>
      </c>
      <c r="O155" s="57">
        <v>63.84079136675026</v>
      </c>
      <c r="P155" s="34" t="s">
        <v>261</v>
      </c>
      <c r="Q155" s="52">
        <v>496.706984438839</v>
      </c>
    </row>
    <row r="156" spans="1:17" ht="12.75">
      <c r="A156" s="31"/>
      <c r="B156" s="31"/>
      <c r="C156" s="31"/>
      <c r="D156" s="31"/>
      <c r="E156" s="31"/>
      <c r="F156" s="33"/>
      <c r="G156" s="33"/>
      <c r="H156" s="33"/>
      <c r="I156" s="31"/>
      <c r="J156" s="36"/>
      <c r="K156" s="31"/>
      <c r="L156" s="32" t="s">
        <v>272</v>
      </c>
      <c r="M156" s="38">
        <v>5.723668490613857</v>
      </c>
      <c r="N156" s="38">
        <v>0.0022720429158281604</v>
      </c>
      <c r="O156" s="57">
        <v>5.689432277889808</v>
      </c>
      <c r="P156" s="34"/>
      <c r="Q156" s="52"/>
    </row>
    <row r="157" spans="1:17" ht="12.75">
      <c r="A157" s="31"/>
      <c r="B157" s="31"/>
      <c r="C157" s="31"/>
      <c r="D157" s="31"/>
      <c r="E157" s="31"/>
      <c r="F157" s="33"/>
      <c r="G157" s="33"/>
      <c r="H157" s="33"/>
      <c r="I157" s="31"/>
      <c r="J157" s="36"/>
      <c r="K157" s="31"/>
      <c r="L157" s="32" t="s">
        <v>270</v>
      </c>
      <c r="M157" s="38">
        <v>1687.4251623894754</v>
      </c>
      <c r="N157" s="38">
        <v>79.57625460873656</v>
      </c>
      <c r="O157" s="57">
        <v>1200.9689455779205</v>
      </c>
      <c r="P157" s="34"/>
      <c r="Q157" s="52"/>
    </row>
    <row r="158" spans="1:17" ht="12.75">
      <c r="A158" s="31"/>
      <c r="B158" s="31"/>
      <c r="C158" s="31"/>
      <c r="D158" s="31"/>
      <c r="E158" s="31"/>
      <c r="F158" s="33"/>
      <c r="G158" s="33"/>
      <c r="H158" s="33"/>
      <c r="I158" s="31"/>
      <c r="J158" s="36"/>
      <c r="K158" s="31"/>
      <c r="L158" s="32" t="s">
        <v>273</v>
      </c>
      <c r="M158" s="38">
        <v>86.48810129999474</v>
      </c>
      <c r="N158" s="38">
        <v>0</v>
      </c>
      <c r="O158" s="57">
        <v>86.05282271689391</v>
      </c>
      <c r="P158" s="34"/>
      <c r="Q158" s="52"/>
    </row>
    <row r="159" spans="1:17" ht="13.5" thickBot="1">
      <c r="A159" s="27"/>
      <c r="B159" s="27"/>
      <c r="C159" s="27"/>
      <c r="D159" s="27"/>
      <c r="E159" s="27"/>
      <c r="F159" s="29"/>
      <c r="G159" s="29"/>
      <c r="H159" s="29"/>
      <c r="I159" s="27"/>
      <c r="J159" s="35"/>
      <c r="K159" s="27"/>
      <c r="L159" s="28" t="s">
        <v>259</v>
      </c>
      <c r="M159" s="37">
        <v>4651.852465260096</v>
      </c>
      <c r="N159" s="37">
        <v>806.7578717232877</v>
      </c>
      <c r="O159" s="56">
        <v>3755.880434012805</v>
      </c>
      <c r="P159" s="30"/>
      <c r="Q159" s="51"/>
    </row>
    <row r="160" spans="1:17" ht="12.75">
      <c r="A160" s="31">
        <v>56</v>
      </c>
      <c r="B160" s="31" t="s">
        <v>269</v>
      </c>
      <c r="C160" s="31">
        <v>7002</v>
      </c>
      <c r="D160" s="31">
        <v>547</v>
      </c>
      <c r="E160" s="31">
        <f>C160-D160</f>
        <v>6455</v>
      </c>
      <c r="F160" s="33">
        <v>387</v>
      </c>
      <c r="G160" s="33">
        <v>28</v>
      </c>
      <c r="H160" s="33">
        <f>E160-F160-G160</f>
        <v>6040</v>
      </c>
      <c r="I160" s="31">
        <f>F160+G160</f>
        <v>415</v>
      </c>
      <c r="J160" s="36">
        <f>ROUND(I160/C160,2)</f>
        <v>0.06</v>
      </c>
      <c r="K160" s="31" t="str">
        <f>IF(J160="","",IF(J160&gt;=(40/100),"Leśny","Polny"))</f>
        <v>Polny</v>
      </c>
      <c r="L160" s="32" t="s">
        <v>269</v>
      </c>
      <c r="M160" s="38">
        <v>6555.848126134605</v>
      </c>
      <c r="N160" s="38">
        <v>514.3188405294809</v>
      </c>
      <c r="O160" s="57">
        <v>5654.644262991421</v>
      </c>
      <c r="P160" s="34" t="s">
        <v>408</v>
      </c>
      <c r="Q160" s="52">
        <v>0</v>
      </c>
    </row>
    <row r="161" spans="1:17" ht="12.75">
      <c r="A161" s="31"/>
      <c r="B161" s="31"/>
      <c r="C161" s="31"/>
      <c r="D161" s="31"/>
      <c r="E161" s="31"/>
      <c r="F161" s="33"/>
      <c r="G161" s="33"/>
      <c r="H161" s="33"/>
      <c r="I161" s="31"/>
      <c r="J161" s="36"/>
      <c r="K161" s="31"/>
      <c r="L161" s="32" t="s">
        <v>259</v>
      </c>
      <c r="M161" s="38">
        <v>285.00951976539307</v>
      </c>
      <c r="N161" s="38">
        <v>14.550352271180135</v>
      </c>
      <c r="O161" s="57">
        <v>270.4461047631777</v>
      </c>
      <c r="P161" s="34" t="s">
        <v>261</v>
      </c>
      <c r="Q161" s="52">
        <v>386.89808534475367</v>
      </c>
    </row>
    <row r="162" spans="1:17" ht="13.5" thickBot="1">
      <c r="A162" s="27"/>
      <c r="B162" s="27"/>
      <c r="C162" s="27"/>
      <c r="D162" s="27"/>
      <c r="E162" s="27"/>
      <c r="F162" s="29"/>
      <c r="G162" s="29"/>
      <c r="H162" s="29"/>
      <c r="I162" s="27"/>
      <c r="J162" s="35"/>
      <c r="K162" s="27"/>
      <c r="L162" s="28" t="s">
        <v>270</v>
      </c>
      <c r="M162" s="37">
        <v>161.16090143142225</v>
      </c>
      <c r="N162" s="37">
        <v>18.51411299683568</v>
      </c>
      <c r="O162" s="56">
        <v>142.64678843458657</v>
      </c>
      <c r="P162" s="30"/>
      <c r="Q162" s="51"/>
    </row>
    <row r="163" spans="1:17" ht="12.75">
      <c r="A163" s="31">
        <v>57</v>
      </c>
      <c r="B163" s="31" t="s">
        <v>274</v>
      </c>
      <c r="C163" s="31">
        <v>5775</v>
      </c>
      <c r="D163" s="31">
        <v>353</v>
      </c>
      <c r="E163" s="31">
        <f>C163-D163</f>
        <v>5422</v>
      </c>
      <c r="F163" s="33">
        <v>14</v>
      </c>
      <c r="G163" s="33">
        <v>41</v>
      </c>
      <c r="H163" s="33">
        <f>E163-F163-G163</f>
        <v>5367</v>
      </c>
      <c r="I163" s="31">
        <f>F163+G163</f>
        <v>55</v>
      </c>
      <c r="J163" s="36">
        <f>ROUND(I163/C163,2)</f>
        <v>0.01</v>
      </c>
      <c r="K163" s="31" t="str">
        <f>IF(J163="","",IF(J163&gt;=(40/100),"Leśny","Polny"))</f>
        <v>Polny</v>
      </c>
      <c r="L163" s="32" t="s">
        <v>272</v>
      </c>
      <c r="M163" s="38">
        <v>46.46770087327016</v>
      </c>
      <c r="N163" s="38">
        <v>23.325344897987925</v>
      </c>
      <c r="O163" s="57">
        <v>22.69994672528522</v>
      </c>
      <c r="P163" s="34" t="s">
        <v>261</v>
      </c>
      <c r="Q163" s="52">
        <v>2.4195272941275676</v>
      </c>
    </row>
    <row r="164" spans="1:17" ht="12.75">
      <c r="A164" s="31"/>
      <c r="B164" s="31"/>
      <c r="C164" s="31"/>
      <c r="D164" s="31"/>
      <c r="E164" s="31"/>
      <c r="F164" s="33"/>
      <c r="G164" s="33"/>
      <c r="H164" s="33"/>
      <c r="I164" s="31"/>
      <c r="J164" s="36"/>
      <c r="K164" s="31"/>
      <c r="L164" s="32" t="s">
        <v>269</v>
      </c>
      <c r="M164" s="38">
        <v>334.6636391784765</v>
      </c>
      <c r="N164" s="38">
        <v>8.747320553448889</v>
      </c>
      <c r="O164" s="57">
        <v>325.9163186250276</v>
      </c>
      <c r="P164" s="34" t="s">
        <v>254</v>
      </c>
      <c r="Q164" s="52">
        <v>11.749937010831758</v>
      </c>
    </row>
    <row r="165" spans="1:17" ht="13.5" thickBot="1">
      <c r="A165" s="27"/>
      <c r="B165" s="27"/>
      <c r="C165" s="27"/>
      <c r="D165" s="27"/>
      <c r="E165" s="27"/>
      <c r="F165" s="29"/>
      <c r="G165" s="29"/>
      <c r="H165" s="29"/>
      <c r="I165" s="27"/>
      <c r="J165" s="35"/>
      <c r="K165" s="27"/>
      <c r="L165" s="28" t="s">
        <v>270</v>
      </c>
      <c r="M165" s="37">
        <v>5394.288958760396</v>
      </c>
      <c r="N165" s="37">
        <v>321.08440247205374</v>
      </c>
      <c r="O165" s="56">
        <v>5059.47750123338</v>
      </c>
      <c r="P165" s="30"/>
      <c r="Q165" s="51"/>
    </row>
    <row r="166" spans="1:17" ht="12.75">
      <c r="A166" s="31">
        <v>58</v>
      </c>
      <c r="B166" s="31" t="s">
        <v>275</v>
      </c>
      <c r="C166" s="31">
        <v>6695</v>
      </c>
      <c r="D166" s="31">
        <v>382</v>
      </c>
      <c r="E166" s="31">
        <f>C166-D166</f>
        <v>6313</v>
      </c>
      <c r="F166" s="33">
        <v>1285</v>
      </c>
      <c r="G166" s="33">
        <v>185</v>
      </c>
      <c r="H166" s="33">
        <f>E166-F166-G166</f>
        <v>4843</v>
      </c>
      <c r="I166" s="31">
        <f>F166+G166</f>
        <v>1470</v>
      </c>
      <c r="J166" s="36">
        <f>ROUND(I166/C166,2)</f>
        <v>0.22</v>
      </c>
      <c r="K166" s="31" t="str">
        <f>IF(J166="","",IF(J166&gt;=(40/100),"Leśny","Polny"))</f>
        <v>Polny</v>
      </c>
      <c r="L166" s="32" t="s">
        <v>269</v>
      </c>
      <c r="M166" s="38">
        <v>4348.292230837381</v>
      </c>
      <c r="N166" s="38">
        <v>267.6478359586021</v>
      </c>
      <c r="O166" s="57">
        <v>3490.0104424068877</v>
      </c>
      <c r="P166" s="34" t="s">
        <v>408</v>
      </c>
      <c r="Q166" s="52">
        <v>1208.1861362293512</v>
      </c>
    </row>
    <row r="167" spans="1:17" ht="12.75">
      <c r="A167" s="31"/>
      <c r="B167" s="31"/>
      <c r="C167" s="31"/>
      <c r="D167" s="31"/>
      <c r="E167" s="31"/>
      <c r="F167" s="33"/>
      <c r="G167" s="33"/>
      <c r="H167" s="33"/>
      <c r="I167" s="31"/>
      <c r="J167" s="36"/>
      <c r="K167" s="31"/>
      <c r="L167" s="32" t="s">
        <v>231</v>
      </c>
      <c r="M167" s="38">
        <v>34.704997542889</v>
      </c>
      <c r="N167" s="38">
        <v>0</v>
      </c>
      <c r="O167" s="57">
        <v>24.77882656817571</v>
      </c>
      <c r="P167" s="34" t="s">
        <v>261</v>
      </c>
      <c r="Q167" s="52">
        <v>76.89809759329734</v>
      </c>
    </row>
    <row r="168" spans="1:17" ht="12.75">
      <c r="A168" s="31"/>
      <c r="B168" s="31"/>
      <c r="C168" s="31"/>
      <c r="D168" s="31"/>
      <c r="E168" s="31"/>
      <c r="F168" s="33"/>
      <c r="G168" s="33"/>
      <c r="H168" s="33"/>
      <c r="I168" s="31"/>
      <c r="J168" s="36"/>
      <c r="K168" s="31"/>
      <c r="L168" s="32" t="s">
        <v>259</v>
      </c>
      <c r="M168" s="38">
        <v>8.175001444827371</v>
      </c>
      <c r="N168" s="38">
        <v>0</v>
      </c>
      <c r="O168" s="57">
        <v>8.106363850907588</v>
      </c>
      <c r="P168" s="34"/>
      <c r="Q168" s="52"/>
    </row>
    <row r="169" spans="1:17" ht="13.5" thickBot="1">
      <c r="A169" s="27"/>
      <c r="B169" s="27"/>
      <c r="C169" s="27"/>
      <c r="D169" s="27"/>
      <c r="E169" s="27"/>
      <c r="F169" s="29"/>
      <c r="G169" s="29"/>
      <c r="H169" s="29"/>
      <c r="I169" s="27"/>
      <c r="J169" s="35"/>
      <c r="K169" s="27"/>
      <c r="L169" s="28" t="s">
        <v>243</v>
      </c>
      <c r="M169" s="37">
        <v>2304.1325331364824</v>
      </c>
      <c r="N169" s="37">
        <v>114.08936394372861</v>
      </c>
      <c r="O169" s="56">
        <v>1505.587696410644</v>
      </c>
      <c r="P169" s="30"/>
      <c r="Q169" s="51"/>
    </row>
    <row r="170" spans="1:17" ht="12.75">
      <c r="A170" s="31">
        <v>59</v>
      </c>
      <c r="B170" s="31" t="s">
        <v>276</v>
      </c>
      <c r="C170" s="31">
        <v>8731</v>
      </c>
      <c r="D170" s="31">
        <v>554</v>
      </c>
      <c r="E170" s="31">
        <f>C170-D170</f>
        <v>8177</v>
      </c>
      <c r="F170" s="33">
        <v>3505</v>
      </c>
      <c r="G170" s="33">
        <v>146</v>
      </c>
      <c r="H170" s="33">
        <f>E170-F170-G170</f>
        <v>4526</v>
      </c>
      <c r="I170" s="31">
        <f>F170+G170</f>
        <v>3651</v>
      </c>
      <c r="J170" s="36">
        <f>ROUND(I170/C170,2)</f>
        <v>0.42</v>
      </c>
      <c r="K170" s="31" t="str">
        <f>IF(J170="","",IF(J170&gt;=(40/100),"Leśny","Polny"))</f>
        <v>Leśny</v>
      </c>
      <c r="L170" s="32" t="s">
        <v>243</v>
      </c>
      <c r="M170" s="38">
        <v>2841.2840351942873</v>
      </c>
      <c r="N170" s="38">
        <v>174.85474578907704</v>
      </c>
      <c r="O170" s="57">
        <v>1100.6552907766054</v>
      </c>
      <c r="P170" s="34" t="s">
        <v>261</v>
      </c>
      <c r="Q170" s="52">
        <v>0</v>
      </c>
    </row>
    <row r="171" spans="1:17" ht="12.75">
      <c r="A171" s="31"/>
      <c r="B171" s="31"/>
      <c r="C171" s="31"/>
      <c r="D171" s="31"/>
      <c r="E171" s="31"/>
      <c r="F171" s="33"/>
      <c r="G171" s="33"/>
      <c r="H171" s="33"/>
      <c r="I171" s="31"/>
      <c r="J171" s="36"/>
      <c r="K171" s="31"/>
      <c r="L171" s="32" t="s">
        <v>244</v>
      </c>
      <c r="M171" s="38">
        <v>81.68179847450696</v>
      </c>
      <c r="N171" s="38">
        <v>15.794102847005055</v>
      </c>
      <c r="O171" s="57">
        <v>64.90003193425288</v>
      </c>
      <c r="P171" s="34" t="s">
        <v>408</v>
      </c>
      <c r="Q171" s="52">
        <v>3030.352104519808</v>
      </c>
    </row>
    <row r="172" spans="1:17" ht="12.75">
      <c r="A172" s="31"/>
      <c r="B172" s="31"/>
      <c r="C172" s="31"/>
      <c r="D172" s="31"/>
      <c r="E172" s="31"/>
      <c r="F172" s="33"/>
      <c r="G172" s="33"/>
      <c r="H172" s="33"/>
      <c r="I172" s="31"/>
      <c r="J172" s="36"/>
      <c r="K172" s="31"/>
      <c r="L172" s="32" t="s">
        <v>269</v>
      </c>
      <c r="M172" s="38">
        <v>2365.335717744181</v>
      </c>
      <c r="N172" s="38">
        <v>120.98457667390996</v>
      </c>
      <c r="O172" s="57">
        <v>1562.9196050383607</v>
      </c>
      <c r="P172" s="34" t="s">
        <v>254</v>
      </c>
      <c r="Q172" s="52">
        <v>474.2297209210694</v>
      </c>
    </row>
    <row r="173" spans="1:17" ht="13.5" thickBot="1">
      <c r="A173" s="27"/>
      <c r="B173" s="27"/>
      <c r="C173" s="27"/>
      <c r="D173" s="27"/>
      <c r="E173" s="27"/>
      <c r="F173" s="29"/>
      <c r="G173" s="29"/>
      <c r="H173" s="29"/>
      <c r="I173" s="27"/>
      <c r="J173" s="35"/>
      <c r="K173" s="27"/>
      <c r="L173" s="28" t="s">
        <v>277</v>
      </c>
      <c r="M173" s="37">
        <v>3442.9753794103794</v>
      </c>
      <c r="N173" s="37">
        <v>242.4277652753366</v>
      </c>
      <c r="O173" s="56">
        <v>1944.158987047875</v>
      </c>
      <c r="P173" s="30"/>
      <c r="Q173" s="51"/>
    </row>
    <row r="174" spans="1:17" ht="12.75">
      <c r="A174" s="31">
        <v>60</v>
      </c>
      <c r="B174" s="31" t="s">
        <v>278</v>
      </c>
      <c r="C174" s="31">
        <v>7805</v>
      </c>
      <c r="D174" s="31">
        <v>616</v>
      </c>
      <c r="E174" s="31">
        <f>C174-D174</f>
        <v>7189</v>
      </c>
      <c r="F174" s="33">
        <v>1171</v>
      </c>
      <c r="G174" s="33">
        <v>54</v>
      </c>
      <c r="H174" s="33">
        <f>E174-F174-G174</f>
        <v>5964</v>
      </c>
      <c r="I174" s="31">
        <f>F174+G174</f>
        <v>1225</v>
      </c>
      <c r="J174" s="36">
        <f>ROUND(I174/C174,2)</f>
        <v>0.16</v>
      </c>
      <c r="K174" s="31" t="str">
        <f>IF(J174="","",IF(J174&gt;=(40/100),"Leśny","Polny"))</f>
        <v>Polny</v>
      </c>
      <c r="L174" s="32" t="s">
        <v>269</v>
      </c>
      <c r="M174" s="38">
        <v>1113.1719206270072</v>
      </c>
      <c r="N174" s="38">
        <v>77.16778197706785</v>
      </c>
      <c r="O174" s="57">
        <v>1020.5298655049046</v>
      </c>
      <c r="P174" s="34" t="s">
        <v>261</v>
      </c>
      <c r="Q174" s="52">
        <v>0</v>
      </c>
    </row>
    <row r="175" spans="1:17" ht="12.75">
      <c r="A175" s="31"/>
      <c r="B175" s="31"/>
      <c r="C175" s="31"/>
      <c r="D175" s="31"/>
      <c r="E175" s="31"/>
      <c r="F175" s="33"/>
      <c r="G175" s="33"/>
      <c r="H175" s="33"/>
      <c r="I175" s="31"/>
      <c r="J175" s="36"/>
      <c r="K175" s="31"/>
      <c r="L175" s="32" t="s">
        <v>277</v>
      </c>
      <c r="M175" s="38">
        <v>6691.814677222263</v>
      </c>
      <c r="N175" s="38">
        <v>538.9060753687514</v>
      </c>
      <c r="O175" s="57">
        <v>4997.847879639148</v>
      </c>
      <c r="P175" s="34" t="s">
        <v>408</v>
      </c>
      <c r="Q175" s="52">
        <v>15.474273145034909</v>
      </c>
    </row>
    <row r="176" spans="1:17" ht="13.5" thickBot="1">
      <c r="A176" s="27"/>
      <c r="B176" s="27"/>
      <c r="C176" s="27"/>
      <c r="D176" s="27"/>
      <c r="E176" s="27"/>
      <c r="F176" s="29"/>
      <c r="G176" s="29"/>
      <c r="H176" s="29"/>
      <c r="I176" s="27"/>
      <c r="J176" s="35"/>
      <c r="K176" s="27"/>
      <c r="L176" s="28"/>
      <c r="M176" s="37"/>
      <c r="N176" s="37"/>
      <c r="O176" s="56"/>
      <c r="P176" s="30" t="s">
        <v>254</v>
      </c>
      <c r="Q176" s="51">
        <v>1155.0607222143622</v>
      </c>
    </row>
    <row r="177" spans="1:17" ht="12.75">
      <c r="A177" s="31">
        <v>61</v>
      </c>
      <c r="B177" s="31" t="s">
        <v>216</v>
      </c>
      <c r="C177" s="31">
        <v>5323</v>
      </c>
      <c r="D177" s="31">
        <v>676</v>
      </c>
      <c r="E177" s="31">
        <f>C177-D177</f>
        <v>4647</v>
      </c>
      <c r="F177" s="33">
        <v>2226</v>
      </c>
      <c r="G177" s="33">
        <v>86</v>
      </c>
      <c r="H177" s="33">
        <f>E177-F177-G177</f>
        <v>2335</v>
      </c>
      <c r="I177" s="31">
        <f>F177+G177</f>
        <v>2312</v>
      </c>
      <c r="J177" s="36">
        <f>ROUND(I177/C177,2)</f>
        <v>0.43</v>
      </c>
      <c r="K177" s="31" t="str">
        <f>IF(J177="","",IF(J177&gt;=(40/100),"Leśny","Polny"))</f>
        <v>Leśny</v>
      </c>
      <c r="L177" s="32" t="s">
        <v>243</v>
      </c>
      <c r="M177" s="38">
        <v>819.3415872514662</v>
      </c>
      <c r="N177" s="38">
        <v>53.48758335259169</v>
      </c>
      <c r="O177" s="57">
        <v>462.1383490144502</v>
      </c>
      <c r="P177" s="34" t="s">
        <v>252</v>
      </c>
      <c r="Q177" s="52">
        <v>10.499912859186425</v>
      </c>
    </row>
    <row r="178" spans="1:17" ht="12.75">
      <c r="A178" s="31"/>
      <c r="B178" s="31"/>
      <c r="C178" s="31"/>
      <c r="D178" s="31"/>
      <c r="E178" s="31"/>
      <c r="F178" s="33"/>
      <c r="G178" s="33"/>
      <c r="H178" s="33"/>
      <c r="I178" s="31"/>
      <c r="J178" s="36"/>
      <c r="K178" s="31"/>
      <c r="L178" s="32" t="s">
        <v>244</v>
      </c>
      <c r="M178" s="38">
        <v>1002.963348588711</v>
      </c>
      <c r="N178" s="38">
        <v>260.76696857013377</v>
      </c>
      <c r="O178" s="57">
        <v>437.42664866605156</v>
      </c>
      <c r="P178" s="34" t="s">
        <v>408</v>
      </c>
      <c r="Q178" s="52">
        <v>512.7042968574232</v>
      </c>
    </row>
    <row r="179" spans="1:17" ht="12.75">
      <c r="A179" s="31"/>
      <c r="B179" s="31"/>
      <c r="C179" s="31"/>
      <c r="D179" s="31"/>
      <c r="E179" s="31"/>
      <c r="F179" s="33"/>
      <c r="G179" s="33"/>
      <c r="H179" s="33"/>
      <c r="I179" s="31"/>
      <c r="J179" s="36"/>
      <c r="K179" s="31"/>
      <c r="L179" s="32" t="s">
        <v>277</v>
      </c>
      <c r="M179" s="38">
        <v>1696.364623237165</v>
      </c>
      <c r="N179" s="38">
        <v>243.63115237455065</v>
      </c>
      <c r="O179" s="57">
        <v>1099.4192600168153</v>
      </c>
      <c r="P179" s="34" t="s">
        <v>254</v>
      </c>
      <c r="Q179" s="52">
        <v>1702.383139031502</v>
      </c>
    </row>
    <row r="180" spans="1:17" ht="13.5" thickBot="1">
      <c r="A180" s="27"/>
      <c r="B180" s="27"/>
      <c r="C180" s="27"/>
      <c r="D180" s="27"/>
      <c r="E180" s="27"/>
      <c r="F180" s="29"/>
      <c r="G180" s="29"/>
      <c r="H180" s="29"/>
      <c r="I180" s="27"/>
      <c r="J180" s="35"/>
      <c r="K180" s="27"/>
      <c r="L180" s="28" t="s">
        <v>254</v>
      </c>
      <c r="M180" s="37">
        <v>1804.7956450378895</v>
      </c>
      <c r="N180" s="37">
        <v>118.02891710615573</v>
      </c>
      <c r="O180" s="56">
        <v>422.9789762663486</v>
      </c>
      <c r="P180" s="30"/>
      <c r="Q180" s="51"/>
    </row>
    <row r="181" spans="1:17" ht="12.75">
      <c r="A181" s="31">
        <v>62</v>
      </c>
      <c r="B181" s="31" t="s">
        <v>279</v>
      </c>
      <c r="C181" s="31">
        <v>5491</v>
      </c>
      <c r="D181" s="31">
        <v>248</v>
      </c>
      <c r="E181" s="31">
        <f>C181-D181</f>
        <v>5243</v>
      </c>
      <c r="F181" s="33">
        <v>1736</v>
      </c>
      <c r="G181" s="33">
        <v>53</v>
      </c>
      <c r="H181" s="33">
        <f>E181-F181-G181</f>
        <v>3454</v>
      </c>
      <c r="I181" s="31">
        <f>F181+G181</f>
        <v>1789</v>
      </c>
      <c r="J181" s="36">
        <f>ROUND(I181/C181,2)</f>
        <v>0.33</v>
      </c>
      <c r="K181" s="31" t="str">
        <f>IF(J181="","",IF(J181&gt;=(40/100),"Leśny","Polny"))</f>
        <v>Polny</v>
      </c>
      <c r="L181" s="32" t="s">
        <v>277</v>
      </c>
      <c r="M181" s="38">
        <v>3711.576942950286</v>
      </c>
      <c r="N181" s="38">
        <v>149.6783284043618</v>
      </c>
      <c r="O181" s="57">
        <v>2012.9013717357418</v>
      </c>
      <c r="P181" s="34" t="s">
        <v>254</v>
      </c>
      <c r="Q181" s="52">
        <v>1735.92345937143</v>
      </c>
    </row>
    <row r="182" spans="1:17" ht="13.5" thickBot="1">
      <c r="A182" s="27"/>
      <c r="B182" s="27"/>
      <c r="C182" s="27"/>
      <c r="D182" s="27"/>
      <c r="E182" s="27"/>
      <c r="F182" s="29"/>
      <c r="G182" s="29"/>
      <c r="H182" s="29"/>
      <c r="I182" s="27"/>
      <c r="J182" s="35"/>
      <c r="K182" s="27"/>
      <c r="L182" s="28" t="s">
        <v>280</v>
      </c>
      <c r="M182" s="37">
        <v>1778.124025868306</v>
      </c>
      <c r="N182" s="37">
        <v>98.54266905794046</v>
      </c>
      <c r="O182" s="56">
        <v>1492.8551402491044</v>
      </c>
      <c r="P182" s="30"/>
      <c r="Q182" s="51"/>
    </row>
    <row r="183" spans="1:17" ht="12.75">
      <c r="A183" s="31">
        <v>63</v>
      </c>
      <c r="B183" s="31" t="s">
        <v>281</v>
      </c>
      <c r="C183" s="31">
        <v>3196</v>
      </c>
      <c r="D183" s="31">
        <v>143</v>
      </c>
      <c r="E183" s="31">
        <f>C183-D183</f>
        <v>3053</v>
      </c>
      <c r="F183" s="33">
        <v>2509</v>
      </c>
      <c r="G183" s="33">
        <v>12</v>
      </c>
      <c r="H183" s="33">
        <f>E183-F183-G183</f>
        <v>532</v>
      </c>
      <c r="I183" s="31">
        <f>F183+G183</f>
        <v>2521</v>
      </c>
      <c r="J183" s="36">
        <f>ROUND(I183/C183,2)</f>
        <v>0.79</v>
      </c>
      <c r="K183" s="31" t="str">
        <f>IF(J183="","",IF(J183&gt;=(40/100),"Leśny","Polny"))</f>
        <v>Leśny</v>
      </c>
      <c r="L183" s="32" t="s">
        <v>282</v>
      </c>
      <c r="M183" s="38">
        <v>694.5880617265478</v>
      </c>
      <c r="N183" s="38">
        <v>21.134653488693665</v>
      </c>
      <c r="O183" s="57">
        <v>161.5583490190494</v>
      </c>
      <c r="P183" s="34" t="s">
        <v>254</v>
      </c>
      <c r="Q183" s="52">
        <v>2508.6239549865527</v>
      </c>
    </row>
    <row r="184" spans="1:17" ht="13.5" thickBot="1">
      <c r="A184" s="27"/>
      <c r="B184" s="27"/>
      <c r="C184" s="27"/>
      <c r="D184" s="27"/>
      <c r="E184" s="27"/>
      <c r="F184" s="29"/>
      <c r="G184" s="29"/>
      <c r="H184" s="29"/>
      <c r="I184" s="27"/>
      <c r="J184" s="35"/>
      <c r="K184" s="27"/>
      <c r="L184" s="28" t="s">
        <v>254</v>
      </c>
      <c r="M184" s="37">
        <v>2501.384085188946</v>
      </c>
      <c r="N184" s="37">
        <v>121.52081424691107</v>
      </c>
      <c r="O184" s="56">
        <v>383.1343751743216</v>
      </c>
      <c r="P184" s="30"/>
      <c r="Q184" s="51"/>
    </row>
    <row r="185" spans="1:17" ht="12.75">
      <c r="A185" s="31">
        <v>64</v>
      </c>
      <c r="B185" s="31" t="s">
        <v>283</v>
      </c>
      <c r="C185" s="31">
        <v>5464</v>
      </c>
      <c r="D185" s="31">
        <v>288</v>
      </c>
      <c r="E185" s="31">
        <f>C185-D185</f>
        <v>5176</v>
      </c>
      <c r="F185" s="33">
        <v>2434</v>
      </c>
      <c r="G185" s="33">
        <v>213</v>
      </c>
      <c r="H185" s="33">
        <f>E185-F185-G185</f>
        <v>2529</v>
      </c>
      <c r="I185" s="31">
        <f>F185+G185</f>
        <v>2647</v>
      </c>
      <c r="J185" s="36">
        <f>ROUND(I185/C185,2)</f>
        <v>0.48</v>
      </c>
      <c r="K185" s="31" t="str">
        <f>IF(J185="","",IF(J185&gt;=(40/100),"Leśny","Polny"))</f>
        <v>Leśny</v>
      </c>
      <c r="L185" s="32" t="s">
        <v>280</v>
      </c>
      <c r="M185" s="38">
        <v>1859.2450253733844</v>
      </c>
      <c r="N185" s="38">
        <v>53.37847217627617</v>
      </c>
      <c r="O185" s="57">
        <v>1054.619005891426</v>
      </c>
      <c r="P185" s="34" t="s">
        <v>254</v>
      </c>
      <c r="Q185" s="52">
        <v>2433.968698748575</v>
      </c>
    </row>
    <row r="186" spans="1:17" ht="12.75">
      <c r="A186" s="31"/>
      <c r="B186" s="31"/>
      <c r="C186" s="31"/>
      <c r="D186" s="31"/>
      <c r="E186" s="31"/>
      <c r="F186" s="33"/>
      <c r="G186" s="33"/>
      <c r="H186" s="33"/>
      <c r="I186" s="31"/>
      <c r="J186" s="36"/>
      <c r="K186" s="31"/>
      <c r="L186" s="32" t="s">
        <v>277</v>
      </c>
      <c r="M186" s="38">
        <v>2755.399019970239</v>
      </c>
      <c r="N186" s="38">
        <v>180.13560768751103</v>
      </c>
      <c r="O186" s="57">
        <v>1284.0293955376003</v>
      </c>
      <c r="P186" s="34"/>
      <c r="Q186" s="52"/>
    </row>
    <row r="187" spans="1:17" ht="13.5" thickBot="1">
      <c r="A187" s="27"/>
      <c r="B187" s="27"/>
      <c r="C187" s="27"/>
      <c r="D187" s="27"/>
      <c r="E187" s="27"/>
      <c r="F187" s="29"/>
      <c r="G187" s="29"/>
      <c r="H187" s="29"/>
      <c r="I187" s="27"/>
      <c r="J187" s="35"/>
      <c r="K187" s="27"/>
      <c r="L187" s="28" t="s">
        <v>254</v>
      </c>
      <c r="M187" s="37">
        <v>848.973687256456</v>
      </c>
      <c r="N187" s="37">
        <v>54.17438794954051</v>
      </c>
      <c r="O187" s="56">
        <v>403.3121646091594</v>
      </c>
      <c r="P187" s="30"/>
      <c r="Q187" s="51"/>
    </row>
    <row r="188" spans="1:17" ht="12.75">
      <c r="A188" s="31">
        <v>66</v>
      </c>
      <c r="B188" s="31" t="s">
        <v>284</v>
      </c>
      <c r="C188" s="31">
        <v>4418</v>
      </c>
      <c r="D188" s="31">
        <v>303</v>
      </c>
      <c r="E188" s="31">
        <f>C188-D188</f>
        <v>4115</v>
      </c>
      <c r="F188" s="33">
        <v>59</v>
      </c>
      <c r="G188" s="33">
        <v>32</v>
      </c>
      <c r="H188" s="33">
        <f>E188-F188-G188</f>
        <v>4024</v>
      </c>
      <c r="I188" s="31">
        <f>F188+G188</f>
        <v>91</v>
      </c>
      <c r="J188" s="36">
        <f>ROUND(I188/C188,2)</f>
        <v>0.02</v>
      </c>
      <c r="K188" s="31" t="str">
        <f>IF(J188="","",IF(J188&gt;=(40/100),"Leśny","Polny"))</f>
        <v>Polny</v>
      </c>
      <c r="L188" s="32" t="s">
        <v>282</v>
      </c>
      <c r="M188" s="38">
        <v>835.8884703386715</v>
      </c>
      <c r="N188" s="38">
        <v>75.18828100654997</v>
      </c>
      <c r="O188" s="57">
        <v>733.075460051063</v>
      </c>
      <c r="P188" s="34" t="s">
        <v>341</v>
      </c>
      <c r="Q188" s="52">
        <v>0.35513467080481004</v>
      </c>
    </row>
    <row r="189" spans="1:17" ht="13.5" thickBot="1">
      <c r="A189" s="27"/>
      <c r="B189" s="27"/>
      <c r="C189" s="27"/>
      <c r="D189" s="27"/>
      <c r="E189" s="27"/>
      <c r="F189" s="29"/>
      <c r="G189" s="29"/>
      <c r="H189" s="29"/>
      <c r="I189" s="27"/>
      <c r="J189" s="35"/>
      <c r="K189" s="27"/>
      <c r="L189" s="28" t="s">
        <v>280</v>
      </c>
      <c r="M189" s="37">
        <v>3582.389738964106</v>
      </c>
      <c r="N189" s="37">
        <v>227.71892007901045</v>
      </c>
      <c r="O189" s="56">
        <v>3323.593718740827</v>
      </c>
      <c r="P189" s="30" t="s">
        <v>254</v>
      </c>
      <c r="Q189" s="51">
        <v>58.346694754518545</v>
      </c>
    </row>
    <row r="190" spans="1:17" ht="12.75">
      <c r="A190" s="31">
        <v>67</v>
      </c>
      <c r="B190" s="31" t="s">
        <v>285</v>
      </c>
      <c r="C190" s="31">
        <v>7468</v>
      </c>
      <c r="D190" s="31">
        <v>683</v>
      </c>
      <c r="E190" s="31">
        <f>C190-D190</f>
        <v>6785</v>
      </c>
      <c r="F190" s="33">
        <v>1976</v>
      </c>
      <c r="G190" s="33">
        <v>60</v>
      </c>
      <c r="H190" s="33">
        <f>E190-F190-G190</f>
        <v>4749</v>
      </c>
      <c r="I190" s="31">
        <f>F190+G190</f>
        <v>2036</v>
      </c>
      <c r="J190" s="36">
        <f>ROUND(I190/C190,2)</f>
        <v>0.27</v>
      </c>
      <c r="K190" s="31" t="str">
        <f>IF(J190="","",IF(J190&gt;=(40/100),"Leśny","Polny"))</f>
        <v>Polny</v>
      </c>
      <c r="L190" s="32" t="s">
        <v>286</v>
      </c>
      <c r="M190" s="38">
        <v>420.3677518059805</v>
      </c>
      <c r="N190" s="38">
        <v>22.160603725896937</v>
      </c>
      <c r="O190" s="57">
        <v>336.41330729018733</v>
      </c>
      <c r="P190" s="34" t="s">
        <v>252</v>
      </c>
      <c r="Q190" s="52">
        <v>68.20426792489812</v>
      </c>
    </row>
    <row r="191" spans="1:17" ht="12.75">
      <c r="A191" s="31"/>
      <c r="B191" s="31"/>
      <c r="C191" s="31"/>
      <c r="D191" s="31"/>
      <c r="E191" s="31"/>
      <c r="F191" s="33"/>
      <c r="G191" s="33"/>
      <c r="H191" s="33"/>
      <c r="I191" s="31"/>
      <c r="J191" s="36"/>
      <c r="K191" s="31"/>
      <c r="L191" s="32" t="s">
        <v>282</v>
      </c>
      <c r="M191" s="38">
        <v>3864.819837052578</v>
      </c>
      <c r="N191" s="38">
        <v>305.8630690785841</v>
      </c>
      <c r="O191" s="57">
        <v>2900.1501421653365</v>
      </c>
      <c r="P191" s="34" t="s">
        <v>254</v>
      </c>
      <c r="Q191" s="52">
        <v>1907.6682429161563</v>
      </c>
    </row>
    <row r="192" spans="1:17" ht="12.75">
      <c r="A192" s="31"/>
      <c r="B192" s="31"/>
      <c r="C192" s="31"/>
      <c r="D192" s="31"/>
      <c r="E192" s="31"/>
      <c r="F192" s="33"/>
      <c r="G192" s="33"/>
      <c r="H192" s="33"/>
      <c r="I192" s="31"/>
      <c r="J192" s="36"/>
      <c r="K192" s="31"/>
      <c r="L192" s="32" t="s">
        <v>280</v>
      </c>
      <c r="M192" s="38">
        <v>2146.259138926372</v>
      </c>
      <c r="N192" s="38">
        <v>179.71994367147033</v>
      </c>
      <c r="O192" s="57">
        <v>1145.757497441724</v>
      </c>
      <c r="P192" s="34"/>
      <c r="Q192" s="52"/>
    </row>
    <row r="193" spans="1:17" ht="13.5" thickBot="1">
      <c r="A193" s="27"/>
      <c r="B193" s="27"/>
      <c r="C193" s="27"/>
      <c r="D193" s="27"/>
      <c r="E193" s="27"/>
      <c r="F193" s="29"/>
      <c r="G193" s="29"/>
      <c r="H193" s="29"/>
      <c r="I193" s="27"/>
      <c r="J193" s="35"/>
      <c r="K193" s="27"/>
      <c r="L193" s="28" t="s">
        <v>254</v>
      </c>
      <c r="M193" s="37">
        <v>1036.3354100860183</v>
      </c>
      <c r="N193" s="37">
        <v>175.38223500200715</v>
      </c>
      <c r="O193" s="56">
        <v>426.46282865465423</v>
      </c>
      <c r="P193" s="30"/>
      <c r="Q193" s="51"/>
    </row>
    <row r="194" spans="1:17" ht="12.75">
      <c r="A194" s="31">
        <v>68</v>
      </c>
      <c r="B194" s="31" t="s">
        <v>287</v>
      </c>
      <c r="C194" s="31">
        <v>5400</v>
      </c>
      <c r="D194" s="31">
        <v>347</v>
      </c>
      <c r="E194" s="31">
        <f>C194-D194</f>
        <v>5053</v>
      </c>
      <c r="F194" s="33">
        <v>593</v>
      </c>
      <c r="G194" s="33">
        <v>46</v>
      </c>
      <c r="H194" s="33">
        <f>E194-F194-G194</f>
        <v>4414</v>
      </c>
      <c r="I194" s="31">
        <f>F194+G194</f>
        <v>639</v>
      </c>
      <c r="J194" s="36">
        <f>ROUND(I194/C194,2)</f>
        <v>0.12</v>
      </c>
      <c r="K194" s="31" t="str">
        <f>IF(J194="","",IF(J194&gt;=(40/100),"Leśny","Polny"))</f>
        <v>Polny</v>
      </c>
      <c r="L194" s="32" t="s">
        <v>286</v>
      </c>
      <c r="M194" s="38">
        <v>861.0896967548236</v>
      </c>
      <c r="N194" s="38">
        <v>51.622994488613706</v>
      </c>
      <c r="O194" s="57">
        <v>809.46670226621</v>
      </c>
      <c r="P194" s="34" t="s">
        <v>341</v>
      </c>
      <c r="Q194" s="52">
        <v>0</v>
      </c>
    </row>
    <row r="195" spans="1:17" ht="12.75">
      <c r="A195" s="31"/>
      <c r="B195" s="31"/>
      <c r="C195" s="31"/>
      <c r="D195" s="31"/>
      <c r="E195" s="31"/>
      <c r="F195" s="33"/>
      <c r="G195" s="33"/>
      <c r="H195" s="33"/>
      <c r="I195" s="31"/>
      <c r="J195" s="36"/>
      <c r="K195" s="31"/>
      <c r="L195" s="32" t="s">
        <v>282</v>
      </c>
      <c r="M195" s="38">
        <v>4538.816888378141</v>
      </c>
      <c r="N195" s="38">
        <v>294.9288482725543</v>
      </c>
      <c r="O195" s="57">
        <v>3651.3830777107173</v>
      </c>
      <c r="P195" s="34" t="s">
        <v>252</v>
      </c>
      <c r="Q195" s="52">
        <v>465.39073931468465</v>
      </c>
    </row>
    <row r="196" spans="1:17" ht="13.5" thickBot="1">
      <c r="A196" s="27"/>
      <c r="B196" s="27"/>
      <c r="C196" s="27"/>
      <c r="D196" s="27"/>
      <c r="E196" s="27"/>
      <c r="F196" s="29"/>
      <c r="G196" s="29"/>
      <c r="H196" s="29"/>
      <c r="I196" s="27"/>
      <c r="J196" s="35"/>
      <c r="K196" s="27"/>
      <c r="L196" s="28"/>
      <c r="M196" s="37"/>
      <c r="N196" s="37"/>
      <c r="O196" s="56"/>
      <c r="P196" s="30" t="s">
        <v>254</v>
      </c>
      <c r="Q196" s="51">
        <v>127.11422308018459</v>
      </c>
    </row>
    <row r="197" spans="1:17" ht="12.75">
      <c r="A197" s="31">
        <v>69</v>
      </c>
      <c r="B197" s="31" t="s">
        <v>276</v>
      </c>
      <c r="C197" s="31">
        <v>5271</v>
      </c>
      <c r="D197" s="31">
        <v>384</v>
      </c>
      <c r="E197" s="31">
        <f>C197-D197</f>
        <v>4887</v>
      </c>
      <c r="F197" s="33">
        <v>514</v>
      </c>
      <c r="G197" s="33">
        <v>61</v>
      </c>
      <c r="H197" s="33">
        <f>E197-F197-G197</f>
        <v>4312</v>
      </c>
      <c r="I197" s="31">
        <f>F197+G197</f>
        <v>575</v>
      </c>
      <c r="J197" s="36">
        <f>ROUND(I197/C197,2)</f>
        <v>0.11</v>
      </c>
      <c r="K197" s="31" t="str">
        <f>IF(J197="","",IF(J197&gt;=(40/100),"Leśny","Polny"))</f>
        <v>Polny</v>
      </c>
      <c r="L197" s="32" t="s">
        <v>272</v>
      </c>
      <c r="M197" s="38">
        <v>4933.949316348718</v>
      </c>
      <c r="N197" s="38">
        <v>348.39343300551457</v>
      </c>
      <c r="O197" s="57">
        <v>4107.622860108921</v>
      </c>
      <c r="P197" s="34" t="s">
        <v>261</v>
      </c>
      <c r="Q197" s="52">
        <v>0.10042079398911447</v>
      </c>
    </row>
    <row r="198" spans="1:17" ht="13.5" thickBot="1">
      <c r="A198" s="27"/>
      <c r="B198" s="27"/>
      <c r="C198" s="27"/>
      <c r="D198" s="27"/>
      <c r="E198" s="27"/>
      <c r="F198" s="29"/>
      <c r="G198" s="29"/>
      <c r="H198" s="29"/>
      <c r="I198" s="27"/>
      <c r="J198" s="35"/>
      <c r="K198" s="27"/>
      <c r="L198" s="28" t="s">
        <v>270</v>
      </c>
      <c r="M198" s="37">
        <v>336.38872416260523</v>
      </c>
      <c r="N198" s="37">
        <v>36.068145983667485</v>
      </c>
      <c r="O198" s="56">
        <v>264.04765136029135</v>
      </c>
      <c r="P198" s="30" t="s">
        <v>254</v>
      </c>
      <c r="Q198" s="51">
        <v>514.1055292589277</v>
      </c>
    </row>
    <row r="199" spans="1:17" ht="12.75">
      <c r="A199" s="31">
        <v>70</v>
      </c>
      <c r="B199" s="31" t="s">
        <v>288</v>
      </c>
      <c r="C199" s="31">
        <v>5141</v>
      </c>
      <c r="D199" s="31">
        <v>294</v>
      </c>
      <c r="E199" s="31">
        <f>C199-D199</f>
        <v>4847</v>
      </c>
      <c r="F199" s="33">
        <v>3</v>
      </c>
      <c r="G199" s="33">
        <v>64</v>
      </c>
      <c r="H199" s="33">
        <f>E199-F199-G199</f>
        <v>4780</v>
      </c>
      <c r="I199" s="31">
        <f>F199+G199</f>
        <v>67</v>
      </c>
      <c r="J199" s="36">
        <f>ROUND(I199/C199,2)</f>
        <v>0.01</v>
      </c>
      <c r="K199" s="31" t="str">
        <f>IF(J199="","",IF(J199&gt;=(40/100),"Leśny","Polny"))</f>
        <v>Polny</v>
      </c>
      <c r="L199" s="32" t="s">
        <v>272</v>
      </c>
      <c r="M199" s="38">
        <v>5133.44791084432</v>
      </c>
      <c r="N199" s="38">
        <v>286.6771542042911</v>
      </c>
      <c r="O199" s="57">
        <v>4844.0767956049685</v>
      </c>
      <c r="P199" s="34" t="s">
        <v>261</v>
      </c>
      <c r="Q199" s="52">
        <v>1.5655141950159102</v>
      </c>
    </row>
    <row r="200" spans="1:17" ht="13.5" thickBot="1">
      <c r="A200" s="27"/>
      <c r="B200" s="27"/>
      <c r="C200" s="27"/>
      <c r="D200" s="27"/>
      <c r="E200" s="27"/>
      <c r="F200" s="29"/>
      <c r="G200" s="29"/>
      <c r="H200" s="29"/>
      <c r="I200" s="27"/>
      <c r="J200" s="35"/>
      <c r="K200" s="27"/>
      <c r="L200" s="28" t="s">
        <v>270</v>
      </c>
      <c r="M200" s="37">
        <v>7.378272141069453</v>
      </c>
      <c r="N200" s="37">
        <v>7.378272141061729</v>
      </c>
      <c r="O200" s="56">
        <v>7.723599537712289E-12</v>
      </c>
      <c r="P200" s="30" t="s">
        <v>254</v>
      </c>
      <c r="Q200" s="51">
        <v>1.1284468400446233</v>
      </c>
    </row>
    <row r="201" spans="1:17" ht="12.75">
      <c r="A201" s="31">
        <v>71</v>
      </c>
      <c r="B201" s="31" t="s">
        <v>289</v>
      </c>
      <c r="C201" s="31">
        <v>4228</v>
      </c>
      <c r="D201" s="31">
        <v>442</v>
      </c>
      <c r="E201" s="31">
        <f>C201-D201</f>
        <v>3786</v>
      </c>
      <c r="F201" s="33">
        <v>1076</v>
      </c>
      <c r="G201" s="33">
        <v>14</v>
      </c>
      <c r="H201" s="33">
        <f>E201-F201-G201</f>
        <v>2696</v>
      </c>
      <c r="I201" s="31">
        <f>F201+G201</f>
        <v>1090</v>
      </c>
      <c r="J201" s="36">
        <f>ROUND(I201/C201,2)</f>
        <v>0.26</v>
      </c>
      <c r="K201" s="31" t="str">
        <f>IF(J201="","",IF(J201&gt;=(40/100),"Leśny","Polny"))</f>
        <v>Polny</v>
      </c>
      <c r="L201" s="32" t="s">
        <v>290</v>
      </c>
      <c r="M201" s="38">
        <v>520.8498821885623</v>
      </c>
      <c r="N201" s="38">
        <v>49.67872695563624</v>
      </c>
      <c r="O201" s="57">
        <v>444.4199773877827</v>
      </c>
      <c r="P201" s="34" t="s">
        <v>254</v>
      </c>
      <c r="Q201" s="52">
        <v>1075.5004854624008</v>
      </c>
    </row>
    <row r="202" spans="1:17" ht="13.5" thickBot="1">
      <c r="A202" s="27"/>
      <c r="B202" s="27"/>
      <c r="C202" s="27"/>
      <c r="D202" s="27"/>
      <c r="E202" s="27"/>
      <c r="F202" s="29"/>
      <c r="G202" s="29"/>
      <c r="H202" s="29"/>
      <c r="I202" s="27"/>
      <c r="J202" s="35"/>
      <c r="K202" s="27"/>
      <c r="L202" s="28" t="s">
        <v>272</v>
      </c>
      <c r="M202" s="37">
        <v>3707.135050927317</v>
      </c>
      <c r="N202" s="37">
        <v>392.33654563562163</v>
      </c>
      <c r="O202" s="56">
        <v>2266.049197674427</v>
      </c>
      <c r="P202" s="30"/>
      <c r="Q202" s="51"/>
    </row>
    <row r="203" spans="1:17" ht="12.75">
      <c r="A203" s="31">
        <v>72</v>
      </c>
      <c r="B203" s="31" t="s">
        <v>291</v>
      </c>
      <c r="C203" s="31">
        <v>4952</v>
      </c>
      <c r="D203" s="31">
        <v>295</v>
      </c>
      <c r="E203" s="31">
        <f>C203-D203</f>
        <v>4657</v>
      </c>
      <c r="F203" s="33">
        <v>1026</v>
      </c>
      <c r="G203" s="33">
        <v>88</v>
      </c>
      <c r="H203" s="33">
        <f>E203-F203-G203</f>
        <v>3543</v>
      </c>
      <c r="I203" s="31">
        <f>F203+G203</f>
        <v>1114</v>
      </c>
      <c r="J203" s="36">
        <f>ROUND(I203/C203,2)</f>
        <v>0.22</v>
      </c>
      <c r="K203" s="31" t="str">
        <f>IF(J203="","",IF(J203&gt;=(40/100),"Leśny","Polny"))</f>
        <v>Polny</v>
      </c>
      <c r="L203" s="32" t="s">
        <v>272</v>
      </c>
      <c r="M203" s="38">
        <v>4754.456280155461</v>
      </c>
      <c r="N203" s="38">
        <v>274.8366802529728</v>
      </c>
      <c r="O203" s="57">
        <v>3453.792830707067</v>
      </c>
      <c r="P203" s="34" t="s">
        <v>254</v>
      </c>
      <c r="Q203" s="52">
        <v>1025.8129398583671</v>
      </c>
    </row>
    <row r="204" spans="1:17" ht="13.5" thickBot="1">
      <c r="A204" s="27"/>
      <c r="B204" s="27"/>
      <c r="C204" s="27"/>
      <c r="D204" s="27"/>
      <c r="E204" s="27"/>
      <c r="F204" s="29"/>
      <c r="G204" s="29"/>
      <c r="H204" s="29"/>
      <c r="I204" s="27"/>
      <c r="J204" s="35"/>
      <c r="K204" s="27"/>
      <c r="L204" s="28" t="s">
        <v>292</v>
      </c>
      <c r="M204" s="37">
        <v>197.33135560578017</v>
      </c>
      <c r="N204" s="37">
        <v>19.842103493179124</v>
      </c>
      <c r="O204" s="56">
        <v>177.48925211260104</v>
      </c>
      <c r="P204" s="30"/>
      <c r="Q204" s="51"/>
    </row>
    <row r="205" spans="1:17" ht="12.75">
      <c r="A205" s="31">
        <v>73</v>
      </c>
      <c r="B205" s="31" t="s">
        <v>293</v>
      </c>
      <c r="C205" s="31">
        <v>4727</v>
      </c>
      <c r="D205" s="31">
        <v>355</v>
      </c>
      <c r="E205" s="31">
        <f>C205-D205</f>
        <v>4372</v>
      </c>
      <c r="F205" s="33">
        <v>427</v>
      </c>
      <c r="G205" s="33">
        <v>35</v>
      </c>
      <c r="H205" s="33">
        <f>E205-F205-G205</f>
        <v>3910</v>
      </c>
      <c r="I205" s="31">
        <f>F205+G205</f>
        <v>462</v>
      </c>
      <c r="J205" s="36">
        <f>ROUND(I205/C205,2)</f>
        <v>0.1</v>
      </c>
      <c r="K205" s="31" t="str">
        <f>IF(J205="","",IF(J205&gt;=(40/100),"Leśny","Polny"))</f>
        <v>Polny</v>
      </c>
      <c r="L205" s="32" t="s">
        <v>272</v>
      </c>
      <c r="M205" s="38">
        <v>1839.7406797666258</v>
      </c>
      <c r="N205" s="38">
        <v>140.56898993104608</v>
      </c>
      <c r="O205" s="57">
        <v>1305.9449435478293</v>
      </c>
      <c r="P205" s="34" t="s">
        <v>254</v>
      </c>
      <c r="Q205" s="52">
        <v>427.25144380496965</v>
      </c>
    </row>
    <row r="206" spans="1:17" ht="13.5" thickBot="1">
      <c r="A206" s="27"/>
      <c r="B206" s="27"/>
      <c r="C206" s="27"/>
      <c r="D206" s="27"/>
      <c r="E206" s="27"/>
      <c r="F206" s="29"/>
      <c r="G206" s="29"/>
      <c r="H206" s="29"/>
      <c r="I206" s="27"/>
      <c r="J206" s="35"/>
      <c r="K206" s="27"/>
      <c r="L206" s="28" t="s">
        <v>290</v>
      </c>
      <c r="M206" s="37">
        <v>2888.721694947567</v>
      </c>
      <c r="N206" s="37">
        <v>214.90567231672742</v>
      </c>
      <c r="O206" s="56">
        <v>2639.791325113597</v>
      </c>
      <c r="P206" s="30"/>
      <c r="Q206" s="51"/>
    </row>
    <row r="207" spans="1:17" ht="12.75">
      <c r="A207" s="31">
        <v>74</v>
      </c>
      <c r="B207" s="31" t="s">
        <v>294</v>
      </c>
      <c r="C207" s="31">
        <v>6939</v>
      </c>
      <c r="D207" s="31">
        <v>408</v>
      </c>
      <c r="E207" s="31">
        <f>C207-D207</f>
        <v>6531</v>
      </c>
      <c r="F207" s="33">
        <v>902</v>
      </c>
      <c r="G207" s="33">
        <v>103</v>
      </c>
      <c r="H207" s="33">
        <f>E207-F207-G207</f>
        <v>5526</v>
      </c>
      <c r="I207" s="31">
        <f>F207+G207</f>
        <v>1005</v>
      </c>
      <c r="J207" s="36">
        <f>ROUND(I207/C207,2)</f>
        <v>0.14</v>
      </c>
      <c r="K207" s="31" t="str">
        <f>IF(J207="","",IF(J207&gt;=(40/100),"Leśny","Polny"))</f>
        <v>Polny</v>
      </c>
      <c r="L207" s="32" t="s">
        <v>272</v>
      </c>
      <c r="M207" s="38">
        <v>6024.4299312270205</v>
      </c>
      <c r="N207" s="38">
        <v>329.7140373160354</v>
      </c>
      <c r="O207" s="57">
        <v>4881.1233169539855</v>
      </c>
      <c r="P207" s="34" t="s">
        <v>341</v>
      </c>
      <c r="Q207" s="52">
        <v>507.31115253765637</v>
      </c>
    </row>
    <row r="208" spans="1:17" ht="12.75">
      <c r="A208" s="31"/>
      <c r="B208" s="31"/>
      <c r="C208" s="31"/>
      <c r="D208" s="31"/>
      <c r="E208" s="31"/>
      <c r="F208" s="33"/>
      <c r="G208" s="33"/>
      <c r="H208" s="33"/>
      <c r="I208" s="31"/>
      <c r="J208" s="36"/>
      <c r="K208" s="31"/>
      <c r="L208" s="32" t="s">
        <v>290</v>
      </c>
      <c r="M208" s="38">
        <v>833.4871367936393</v>
      </c>
      <c r="N208" s="38">
        <v>76.92210778502177</v>
      </c>
      <c r="O208" s="57">
        <v>668.5407336673987</v>
      </c>
      <c r="P208" s="34" t="s">
        <v>254</v>
      </c>
      <c r="Q208" s="52">
        <v>392.6508133997338</v>
      </c>
    </row>
    <row r="209" spans="1:17" ht="13.5" thickBot="1">
      <c r="A209" s="27"/>
      <c r="B209" s="27"/>
      <c r="C209" s="27"/>
      <c r="D209" s="27"/>
      <c r="E209" s="27"/>
      <c r="F209" s="29"/>
      <c r="G209" s="29"/>
      <c r="H209" s="29"/>
      <c r="I209" s="27"/>
      <c r="J209" s="35"/>
      <c r="K209" s="27"/>
      <c r="L209" s="28" t="s">
        <v>292</v>
      </c>
      <c r="M209" s="37">
        <v>80.87412634574629</v>
      </c>
      <c r="N209" s="37">
        <v>1.053875866880268</v>
      </c>
      <c r="O209" s="56">
        <v>79.81604124017244</v>
      </c>
      <c r="P209" s="30"/>
      <c r="Q209" s="51"/>
    </row>
    <row r="210" spans="1:17" ht="12.75">
      <c r="A210" s="31">
        <v>75</v>
      </c>
      <c r="B210" s="31" t="s">
        <v>295</v>
      </c>
      <c r="C210" s="31">
        <v>4260</v>
      </c>
      <c r="D210" s="31">
        <v>223</v>
      </c>
      <c r="E210" s="31">
        <f>C210-D210</f>
        <v>4037</v>
      </c>
      <c r="F210" s="33">
        <v>2</v>
      </c>
      <c r="G210" s="33">
        <v>17</v>
      </c>
      <c r="H210" s="33">
        <f>E210-F210-G210</f>
        <v>4018</v>
      </c>
      <c r="I210" s="31">
        <f>F210+G210</f>
        <v>19</v>
      </c>
      <c r="J210" s="36">
        <f>ROUND(I210/C210,2)</f>
        <v>0</v>
      </c>
      <c r="K210" s="31" t="str">
        <f>IF(J210="","",IF(J210&gt;=(40/100),"Leśny","Polny"))</f>
        <v>Polny</v>
      </c>
      <c r="L210" s="32" t="s">
        <v>280</v>
      </c>
      <c r="M210" s="38">
        <v>627.1142339753711</v>
      </c>
      <c r="N210" s="38">
        <v>29.71068892443427</v>
      </c>
      <c r="O210" s="57">
        <v>597.4035450509368</v>
      </c>
      <c r="P210" s="34" t="s">
        <v>341</v>
      </c>
      <c r="Q210" s="52">
        <v>0</v>
      </c>
    </row>
    <row r="211" spans="1:17" ht="12.75">
      <c r="A211" s="31"/>
      <c r="B211" s="31"/>
      <c r="C211" s="31"/>
      <c r="D211" s="31"/>
      <c r="E211" s="31"/>
      <c r="F211" s="33"/>
      <c r="G211" s="33"/>
      <c r="H211" s="33"/>
      <c r="I211" s="31"/>
      <c r="J211" s="36"/>
      <c r="K211" s="31"/>
      <c r="L211" s="32" t="s">
        <v>296</v>
      </c>
      <c r="M211" s="38">
        <v>861.9856783661995</v>
      </c>
      <c r="N211" s="38">
        <v>52.25507847750812</v>
      </c>
      <c r="O211" s="57">
        <v>809.7305998886914</v>
      </c>
      <c r="P211" s="34" t="s">
        <v>254</v>
      </c>
      <c r="Q211" s="52">
        <v>2.096810349997878</v>
      </c>
    </row>
    <row r="212" spans="1:17" ht="13.5" thickBot="1">
      <c r="A212" s="27"/>
      <c r="B212" s="27"/>
      <c r="C212" s="27"/>
      <c r="D212" s="27"/>
      <c r="E212" s="27"/>
      <c r="F212" s="29"/>
      <c r="G212" s="29"/>
      <c r="H212" s="29"/>
      <c r="I212" s="27"/>
      <c r="J212" s="35"/>
      <c r="K212" s="27"/>
      <c r="L212" s="28" t="s">
        <v>290</v>
      </c>
      <c r="M212" s="37">
        <v>2770.715655974581</v>
      </c>
      <c r="N212" s="37">
        <v>140.85856188819983</v>
      </c>
      <c r="O212" s="56">
        <v>2627.7602837363834</v>
      </c>
      <c r="P212" s="30"/>
      <c r="Q212" s="51"/>
    </row>
    <row r="213" spans="1:17" ht="12.75">
      <c r="A213" s="31">
        <v>76</v>
      </c>
      <c r="B213" s="31" t="s">
        <v>290</v>
      </c>
      <c r="C213" s="31">
        <v>6050</v>
      </c>
      <c r="D213" s="31">
        <v>322</v>
      </c>
      <c r="E213" s="31">
        <f>C213-D213</f>
        <v>5728</v>
      </c>
      <c r="F213" s="33">
        <v>668</v>
      </c>
      <c r="G213" s="33">
        <v>91</v>
      </c>
      <c r="H213" s="33">
        <f>E213-F213-G213</f>
        <v>4969</v>
      </c>
      <c r="I213" s="31">
        <f>F213+G213</f>
        <v>759</v>
      </c>
      <c r="J213" s="36">
        <f>ROUND(I213/C213,2)</f>
        <v>0.13</v>
      </c>
      <c r="K213" s="31" t="str">
        <f>IF(J213="","",IF(J213&gt;=(40/100),"Leśny","Polny"))</f>
        <v>Polny</v>
      </c>
      <c r="L213" s="32" t="s">
        <v>272</v>
      </c>
      <c r="M213" s="38">
        <v>1307.5105498220264</v>
      </c>
      <c r="N213" s="38">
        <v>70</v>
      </c>
      <c r="O213" s="57">
        <v>1044</v>
      </c>
      <c r="P213" s="34" t="s">
        <v>341</v>
      </c>
      <c r="Q213" s="52">
        <v>608</v>
      </c>
    </row>
    <row r="214" spans="1:17" ht="12.75">
      <c r="A214" s="31"/>
      <c r="B214" s="31"/>
      <c r="C214" s="31"/>
      <c r="D214" s="31"/>
      <c r="E214" s="31"/>
      <c r="F214" s="33"/>
      <c r="G214" s="33"/>
      <c r="H214" s="33"/>
      <c r="I214" s="31"/>
      <c r="J214" s="36"/>
      <c r="K214" s="31"/>
      <c r="L214" s="32" t="s">
        <v>296</v>
      </c>
      <c r="M214" s="38">
        <v>1384</v>
      </c>
      <c r="N214" s="38">
        <v>47.18154024125463</v>
      </c>
      <c r="O214" s="57">
        <v>1065.7482126144155</v>
      </c>
      <c r="P214" s="34" t="s">
        <v>254</v>
      </c>
      <c r="Q214" s="52">
        <v>60.69641189058778</v>
      </c>
    </row>
    <row r="215" spans="1:17" ht="13.5" thickBot="1">
      <c r="A215" s="27"/>
      <c r="B215" s="27"/>
      <c r="C215" s="27"/>
      <c r="D215" s="27"/>
      <c r="E215" s="27"/>
      <c r="F215" s="29"/>
      <c r="G215" s="29"/>
      <c r="H215" s="29"/>
      <c r="I215" s="27"/>
      <c r="J215" s="35"/>
      <c r="K215" s="27"/>
      <c r="L215" s="28" t="s">
        <v>290</v>
      </c>
      <c r="M215" s="37">
        <v>3358.229065232083</v>
      </c>
      <c r="N215" s="37">
        <v>204.7849782317757</v>
      </c>
      <c r="O215" s="56">
        <v>2950.0341236979734</v>
      </c>
      <c r="P215" s="30"/>
      <c r="Q215" s="51"/>
    </row>
    <row r="216" spans="1:17" ht="12.75">
      <c r="A216" s="31">
        <v>77</v>
      </c>
      <c r="B216" s="31" t="s">
        <v>297</v>
      </c>
      <c r="C216" s="31">
        <v>4366</v>
      </c>
      <c r="D216" s="31">
        <v>185</v>
      </c>
      <c r="E216" s="31">
        <f>C216-D216</f>
        <v>4181</v>
      </c>
      <c r="F216" s="33">
        <v>1446</v>
      </c>
      <c r="G216" s="33">
        <v>104</v>
      </c>
      <c r="H216" s="33">
        <f>E216-F216-G216</f>
        <v>2631</v>
      </c>
      <c r="I216" s="31">
        <f>F216+G216</f>
        <v>1550</v>
      </c>
      <c r="J216" s="36">
        <f>ROUND(I216/C216,2)</f>
        <v>0.36</v>
      </c>
      <c r="K216" s="31" t="str">
        <f>IF(J216="","",IF(J216&gt;=(40/100),"Leśny","Polny"))</f>
        <v>Polny</v>
      </c>
      <c r="L216" s="32" t="s">
        <v>272</v>
      </c>
      <c r="M216" s="38">
        <v>758.8208852054934</v>
      </c>
      <c r="N216" s="38">
        <v>27.34216988335643</v>
      </c>
      <c r="O216" s="57">
        <v>602.8431782696795</v>
      </c>
      <c r="P216" s="34" t="s">
        <v>341</v>
      </c>
      <c r="Q216" s="52">
        <v>1446.20589702688</v>
      </c>
    </row>
    <row r="217" spans="1:17" ht="12.75">
      <c r="A217" s="31"/>
      <c r="B217" s="31"/>
      <c r="C217" s="31"/>
      <c r="D217" s="31"/>
      <c r="E217" s="31"/>
      <c r="F217" s="33"/>
      <c r="G217" s="33"/>
      <c r="H217" s="33"/>
      <c r="I217" s="31"/>
      <c r="J217" s="36"/>
      <c r="K217" s="31"/>
      <c r="L217" s="32" t="s">
        <v>298</v>
      </c>
      <c r="M217" s="38">
        <v>3542.688503446073</v>
      </c>
      <c r="N217" s="38">
        <v>157.54466299425476</v>
      </c>
      <c r="O217" s="57">
        <v>2131.300540850524</v>
      </c>
      <c r="P217" s="34"/>
      <c r="Q217" s="52"/>
    </row>
    <row r="218" spans="1:17" ht="13.5" thickBot="1">
      <c r="A218" s="27"/>
      <c r="B218" s="27"/>
      <c r="C218" s="27"/>
      <c r="D218" s="27"/>
      <c r="E218" s="27"/>
      <c r="F218" s="29"/>
      <c r="G218" s="29"/>
      <c r="H218" s="29"/>
      <c r="I218" s="27"/>
      <c r="J218" s="35"/>
      <c r="K218" s="27"/>
      <c r="L218" s="28" t="s">
        <v>296</v>
      </c>
      <c r="M218" s="37">
        <v>64.45495372482546</v>
      </c>
      <c r="N218" s="37">
        <v>0</v>
      </c>
      <c r="O218" s="56">
        <v>0.8203335988186566</v>
      </c>
      <c r="P218" s="30"/>
      <c r="Q218" s="51"/>
    </row>
    <row r="219" spans="1:17" ht="12.75">
      <c r="A219" s="31">
        <v>78</v>
      </c>
      <c r="B219" s="31" t="s">
        <v>299</v>
      </c>
      <c r="C219" s="31">
        <v>5498</v>
      </c>
      <c r="D219" s="31">
        <v>291</v>
      </c>
      <c r="E219" s="31">
        <f>C219-D219</f>
        <v>5207</v>
      </c>
      <c r="F219" s="33">
        <v>151</v>
      </c>
      <c r="G219" s="33">
        <v>120</v>
      </c>
      <c r="H219" s="33">
        <f>E219-F219-G219</f>
        <v>4936</v>
      </c>
      <c r="I219" s="31">
        <f>F219+G219</f>
        <v>271</v>
      </c>
      <c r="J219" s="36">
        <f>ROUND(I219/C219,2)</f>
        <v>0.05</v>
      </c>
      <c r="K219" s="31" t="str">
        <f>IF(J219="","",IF(J219&gt;=(40/100),"Leśny","Polny"))</f>
        <v>Polny</v>
      </c>
      <c r="L219" s="32" t="s">
        <v>298</v>
      </c>
      <c r="M219" s="38">
        <v>4246.598180298971</v>
      </c>
      <c r="N219" s="38">
        <v>225.1028463773858</v>
      </c>
      <c r="O219" s="57">
        <v>3905.2790186971756</v>
      </c>
      <c r="P219" s="34" t="s">
        <v>341</v>
      </c>
      <c r="Q219" s="52">
        <v>150.529600740987</v>
      </c>
    </row>
    <row r="220" spans="1:17" ht="13.5" thickBot="1">
      <c r="A220" s="27"/>
      <c r="B220" s="27"/>
      <c r="C220" s="27"/>
      <c r="D220" s="27"/>
      <c r="E220" s="27"/>
      <c r="F220" s="29"/>
      <c r="G220" s="29"/>
      <c r="H220" s="29"/>
      <c r="I220" s="27"/>
      <c r="J220" s="35"/>
      <c r="K220" s="27"/>
      <c r="L220" s="28" t="s">
        <v>300</v>
      </c>
      <c r="M220" s="37">
        <v>1251.5882497937691</v>
      </c>
      <c r="N220" s="37">
        <v>65.80228969560417</v>
      </c>
      <c r="O220" s="56">
        <v>1151.1451743926216</v>
      </c>
      <c r="P220" s="30"/>
      <c r="Q220" s="51"/>
    </row>
    <row r="221" spans="1:17" ht="12.75">
      <c r="A221" s="31">
        <v>79</v>
      </c>
      <c r="B221" s="31" t="s">
        <v>301</v>
      </c>
      <c r="C221" s="31">
        <v>5446</v>
      </c>
      <c r="D221" s="31">
        <v>354</v>
      </c>
      <c r="E221" s="31">
        <f>C221-D221</f>
        <v>5092</v>
      </c>
      <c r="F221" s="33">
        <v>169</v>
      </c>
      <c r="G221" s="33">
        <v>126</v>
      </c>
      <c r="H221" s="33">
        <f>E221-F221-G221</f>
        <v>4797</v>
      </c>
      <c r="I221" s="31">
        <f>F221+G221</f>
        <v>295</v>
      </c>
      <c r="J221" s="36">
        <f>ROUND(I221/C221,2)</f>
        <v>0.05</v>
      </c>
      <c r="K221" s="31" t="str">
        <f>IF(J221="","",IF(J221&gt;=(40/100),"Leśny","Polny"))</f>
        <v>Polny</v>
      </c>
      <c r="L221" s="32" t="s">
        <v>298</v>
      </c>
      <c r="M221" s="38">
        <v>631.2707251245884</v>
      </c>
      <c r="N221" s="38">
        <v>31.292951877539803</v>
      </c>
      <c r="O221" s="57">
        <v>588.0058328513235</v>
      </c>
      <c r="P221" s="34" t="s">
        <v>341</v>
      </c>
      <c r="Q221" s="52">
        <v>169.39091617568772</v>
      </c>
    </row>
    <row r="222" spans="1:17" ht="13.5" thickBot="1">
      <c r="A222" s="27"/>
      <c r="B222" s="27"/>
      <c r="C222" s="27"/>
      <c r="D222" s="27"/>
      <c r="E222" s="27"/>
      <c r="F222" s="29"/>
      <c r="G222" s="29"/>
      <c r="H222" s="29"/>
      <c r="I222" s="27"/>
      <c r="J222" s="35"/>
      <c r="K222" s="27"/>
      <c r="L222" s="28" t="s">
        <v>300</v>
      </c>
      <c r="M222" s="37">
        <v>4814.308224636206</v>
      </c>
      <c r="N222" s="37">
        <v>322.9122160490372</v>
      </c>
      <c r="O222" s="56">
        <v>4333.938305943042</v>
      </c>
      <c r="P222" s="30"/>
      <c r="Q222" s="51"/>
    </row>
    <row r="223" spans="1:17" ht="12.75">
      <c r="A223" s="31">
        <v>80</v>
      </c>
      <c r="B223" s="31" t="s">
        <v>302</v>
      </c>
      <c r="C223" s="31">
        <v>5692</v>
      </c>
      <c r="D223" s="31">
        <v>317</v>
      </c>
      <c r="E223" s="31">
        <f>C223-D223</f>
        <v>5375</v>
      </c>
      <c r="F223" s="33">
        <v>4875</v>
      </c>
      <c r="G223" s="33">
        <v>18</v>
      </c>
      <c r="H223" s="33">
        <f>E223-F223-G223</f>
        <v>482</v>
      </c>
      <c r="I223" s="31">
        <f>F223+G223</f>
        <v>4893</v>
      </c>
      <c r="J223" s="36">
        <f>ROUND(I223/C223,2)</f>
        <v>0.86</v>
      </c>
      <c r="K223" s="31" t="str">
        <f>IF(J223="","",IF(J223&gt;=(40/100),"Leśny","Polny"))</f>
        <v>Leśny</v>
      </c>
      <c r="L223" s="32" t="s">
        <v>228</v>
      </c>
      <c r="M223" s="38">
        <v>80.69246826009793</v>
      </c>
      <c r="N223" s="38">
        <v>8.196945922257193</v>
      </c>
      <c r="O223" s="57">
        <v>64.18657028649186</v>
      </c>
      <c r="P223" s="34" t="s">
        <v>407</v>
      </c>
      <c r="Q223" s="52">
        <v>26.44433440402758</v>
      </c>
    </row>
    <row r="224" spans="1:17" ht="12.75">
      <c r="A224" s="31"/>
      <c r="B224" s="31"/>
      <c r="C224" s="31"/>
      <c r="D224" s="31"/>
      <c r="E224" s="31"/>
      <c r="F224" s="33"/>
      <c r="G224" s="33"/>
      <c r="H224" s="33"/>
      <c r="I224" s="31"/>
      <c r="J224" s="36"/>
      <c r="K224" s="31"/>
      <c r="L224" s="32" t="s">
        <v>303</v>
      </c>
      <c r="M224" s="38">
        <v>11.499150321760075</v>
      </c>
      <c r="N224" s="38">
        <v>0.4892429033291526</v>
      </c>
      <c r="O224" s="57">
        <v>8.645503739226832</v>
      </c>
      <c r="P224" s="34" t="s">
        <v>303</v>
      </c>
      <c r="Q224" s="52">
        <v>4848.219477245515</v>
      </c>
    </row>
    <row r="225" spans="1:17" ht="13.5" thickBot="1">
      <c r="A225" s="27"/>
      <c r="B225" s="27"/>
      <c r="C225" s="27"/>
      <c r="D225" s="27"/>
      <c r="E225" s="27"/>
      <c r="F225" s="29"/>
      <c r="G225" s="29"/>
      <c r="H225" s="29"/>
      <c r="I225" s="27"/>
      <c r="J225" s="35"/>
      <c r="K225" s="27"/>
      <c r="L225" s="28" t="s">
        <v>302</v>
      </c>
      <c r="M225" s="37">
        <v>5600.278655335853</v>
      </c>
      <c r="N225" s="37">
        <v>308.45656752631373</v>
      </c>
      <c r="O225" s="56">
        <v>427.8316319366213</v>
      </c>
      <c r="P225" s="30"/>
      <c r="Q225" s="51"/>
    </row>
    <row r="226" spans="1:17" ht="12.75">
      <c r="A226" s="31">
        <v>81</v>
      </c>
      <c r="B226" s="31" t="s">
        <v>304</v>
      </c>
      <c r="C226" s="31">
        <v>5157</v>
      </c>
      <c r="D226" s="31">
        <v>402</v>
      </c>
      <c r="E226" s="31">
        <f>C226-D226</f>
        <v>4755</v>
      </c>
      <c r="F226" s="33">
        <v>3624</v>
      </c>
      <c r="G226" s="33">
        <v>47</v>
      </c>
      <c r="H226" s="33">
        <f>E226-F226-G226</f>
        <v>1084</v>
      </c>
      <c r="I226" s="31">
        <f>F226+G226</f>
        <v>3671</v>
      </c>
      <c r="J226" s="36">
        <f>ROUND(I226/C226,2)</f>
        <v>0.71</v>
      </c>
      <c r="K226" s="31" t="str">
        <f>IF(J226="","",IF(J226&gt;=(40/100),"Leśny","Polny"))</f>
        <v>Leśny</v>
      </c>
      <c r="L226" s="32" t="s">
        <v>303</v>
      </c>
      <c r="M226" s="38">
        <v>5157</v>
      </c>
      <c r="N226" s="38">
        <v>402</v>
      </c>
      <c r="O226" s="57">
        <v>1131</v>
      </c>
      <c r="P226" s="34" t="s">
        <v>303</v>
      </c>
      <c r="Q226" s="52">
        <v>3557.0109573143536</v>
      </c>
    </row>
    <row r="227" spans="1:17" ht="12.75">
      <c r="A227" s="31"/>
      <c r="B227" s="31"/>
      <c r="C227" s="31"/>
      <c r="D227" s="31"/>
      <c r="E227" s="31"/>
      <c r="F227" s="33"/>
      <c r="G227" s="33"/>
      <c r="H227" s="33"/>
      <c r="I227" s="31"/>
      <c r="J227" s="36"/>
      <c r="K227" s="31"/>
      <c r="L227" s="32"/>
      <c r="M227" s="38"/>
      <c r="N227" s="38"/>
      <c r="O227" s="57"/>
      <c r="P227" s="34" t="s">
        <v>407</v>
      </c>
      <c r="Q227" s="52">
        <v>67.46678879954936</v>
      </c>
    </row>
    <row r="228" spans="1:17" ht="13.5" thickBot="1">
      <c r="A228" s="27"/>
      <c r="B228" s="27"/>
      <c r="C228" s="27"/>
      <c r="D228" s="27"/>
      <c r="E228" s="27"/>
      <c r="F228" s="29"/>
      <c r="G228" s="29"/>
      <c r="H228" s="29"/>
      <c r="I228" s="27"/>
      <c r="J228" s="35"/>
      <c r="K228" s="27"/>
      <c r="L228" s="28"/>
      <c r="M228" s="37"/>
      <c r="N228" s="37"/>
      <c r="O228" s="56"/>
      <c r="P228" s="30" t="s">
        <v>409</v>
      </c>
      <c r="Q228" s="51">
        <v>0</v>
      </c>
    </row>
    <row r="229" spans="1:17" ht="12.75">
      <c r="A229" s="31">
        <v>82</v>
      </c>
      <c r="B229" s="31" t="s">
        <v>303</v>
      </c>
      <c r="C229" s="31">
        <v>10443</v>
      </c>
      <c r="D229" s="31">
        <v>515</v>
      </c>
      <c r="E229" s="31">
        <f>C229-D229</f>
        <v>9928</v>
      </c>
      <c r="F229" s="33">
        <v>7310</v>
      </c>
      <c r="G229" s="33">
        <v>41</v>
      </c>
      <c r="H229" s="33">
        <f>E229-F229-G229</f>
        <v>2577</v>
      </c>
      <c r="I229" s="31">
        <f>F229+G229</f>
        <v>7351</v>
      </c>
      <c r="J229" s="36">
        <f>ROUND(I229/C229,2)</f>
        <v>0.7</v>
      </c>
      <c r="K229" s="31" t="str">
        <f>IF(J229="","",IF(J229&gt;=(40/100),"Leśny","Polny"))</f>
        <v>Leśny</v>
      </c>
      <c r="L229" s="32" t="s">
        <v>305</v>
      </c>
      <c r="M229" s="38">
        <v>6944.188084655497</v>
      </c>
      <c r="N229" s="38">
        <v>137</v>
      </c>
      <c r="O229" s="57">
        <v>1065</v>
      </c>
      <c r="P229" s="34" t="s">
        <v>306</v>
      </c>
      <c r="Q229" s="52">
        <v>9.485751493912662</v>
      </c>
    </row>
    <row r="230" spans="1:17" ht="12.75">
      <c r="A230" s="31"/>
      <c r="B230" s="31"/>
      <c r="C230" s="31"/>
      <c r="D230" s="31"/>
      <c r="E230" s="31"/>
      <c r="F230" s="33"/>
      <c r="G230" s="33"/>
      <c r="H230" s="33"/>
      <c r="I230" s="31"/>
      <c r="J230" s="36"/>
      <c r="K230" s="31"/>
      <c r="L230" s="32" t="s">
        <v>302</v>
      </c>
      <c r="M230" s="38">
        <v>391.83683247007434</v>
      </c>
      <c r="N230" s="38">
        <v>66</v>
      </c>
      <c r="O230" s="57">
        <v>298</v>
      </c>
      <c r="P230" s="34" t="s">
        <v>303</v>
      </c>
      <c r="Q230" s="52">
        <v>7300.492151073794</v>
      </c>
    </row>
    <row r="231" spans="1:17" ht="12.75">
      <c r="A231" s="31"/>
      <c r="B231" s="31"/>
      <c r="C231" s="31"/>
      <c r="D231" s="31"/>
      <c r="E231" s="31"/>
      <c r="F231" s="33"/>
      <c r="G231" s="33"/>
      <c r="H231" s="33"/>
      <c r="I231" s="31"/>
      <c r="J231" s="36"/>
      <c r="K231" s="31"/>
      <c r="L231" s="32" t="s">
        <v>306</v>
      </c>
      <c r="M231" s="38">
        <v>75.89930904424486</v>
      </c>
      <c r="N231" s="38">
        <v>6.370056567800057</v>
      </c>
      <c r="O231" s="57">
        <v>67.94175301470004</v>
      </c>
      <c r="P231" s="34"/>
      <c r="Q231" s="52"/>
    </row>
    <row r="232" spans="1:17" ht="13.5" thickBot="1">
      <c r="A232" s="27"/>
      <c r="B232" s="27"/>
      <c r="C232" s="27"/>
      <c r="D232" s="27"/>
      <c r="E232" s="27"/>
      <c r="F232" s="29"/>
      <c r="G232" s="29"/>
      <c r="H232" s="29"/>
      <c r="I232" s="27"/>
      <c r="J232" s="35"/>
      <c r="K232" s="27"/>
      <c r="L232" s="28" t="s">
        <v>303</v>
      </c>
      <c r="M232" s="37">
        <v>3031</v>
      </c>
      <c r="N232" s="37">
        <v>306</v>
      </c>
      <c r="O232" s="56">
        <v>1187</v>
      </c>
      <c r="P232" s="30"/>
      <c r="Q232" s="51"/>
    </row>
    <row r="233" spans="1:17" ht="12.75">
      <c r="A233" s="31">
        <v>83</v>
      </c>
      <c r="B233" s="31" t="s">
        <v>307</v>
      </c>
      <c r="C233" s="31">
        <v>6913</v>
      </c>
      <c r="D233" s="31">
        <v>689</v>
      </c>
      <c r="E233" s="31">
        <f>C233-D233</f>
        <v>6224</v>
      </c>
      <c r="F233" s="33">
        <v>3892</v>
      </c>
      <c r="G233" s="33">
        <v>140</v>
      </c>
      <c r="H233" s="33">
        <f>E233-F233-G233</f>
        <v>2192</v>
      </c>
      <c r="I233" s="31">
        <f>F233+G233</f>
        <v>4032</v>
      </c>
      <c r="J233" s="36">
        <f>ROUND(I233/C233,2)</f>
        <v>0.58</v>
      </c>
      <c r="K233" s="31" t="str">
        <f>IF(J233="","",IF(J233&gt;=(40/100),"Leśny","Polny"))</f>
        <v>Leśny</v>
      </c>
      <c r="L233" s="32" t="s">
        <v>248</v>
      </c>
      <c r="M233" s="38">
        <v>1037.3149658670352</v>
      </c>
      <c r="N233" s="38">
        <v>53.91499653205477</v>
      </c>
      <c r="O233" s="57">
        <v>273.05441519741476</v>
      </c>
      <c r="P233" s="34" t="s">
        <v>303</v>
      </c>
      <c r="Q233" s="52">
        <v>3.8597247621677</v>
      </c>
    </row>
    <row r="234" spans="1:17" ht="12.75">
      <c r="A234" s="31"/>
      <c r="B234" s="31"/>
      <c r="C234" s="31"/>
      <c r="D234" s="31"/>
      <c r="E234" s="31"/>
      <c r="F234" s="33"/>
      <c r="G234" s="33"/>
      <c r="H234" s="33"/>
      <c r="I234" s="31"/>
      <c r="J234" s="36"/>
      <c r="K234" s="31"/>
      <c r="L234" s="32" t="s">
        <v>302</v>
      </c>
      <c r="M234" s="38">
        <v>2310.272673335048</v>
      </c>
      <c r="N234" s="38">
        <v>232.92376789781116</v>
      </c>
      <c r="O234" s="57">
        <v>968.2950384379085</v>
      </c>
      <c r="P234" s="34" t="s">
        <v>306</v>
      </c>
      <c r="Q234" s="52">
        <v>3847.053435154287</v>
      </c>
    </row>
    <row r="235" spans="1:17" ht="12.75">
      <c r="A235" s="31"/>
      <c r="B235" s="31"/>
      <c r="C235" s="31"/>
      <c r="D235" s="31"/>
      <c r="E235" s="31"/>
      <c r="F235" s="33"/>
      <c r="G235" s="33"/>
      <c r="H235" s="33"/>
      <c r="I235" s="31"/>
      <c r="J235" s="36"/>
      <c r="K235" s="31"/>
      <c r="L235" s="32" t="s">
        <v>235</v>
      </c>
      <c r="M235" s="38">
        <v>1796.8527251128999</v>
      </c>
      <c r="N235" s="38">
        <v>320.58018896949415</v>
      </c>
      <c r="O235" s="57">
        <v>539.9318706952267</v>
      </c>
      <c r="P235" s="34" t="s">
        <v>408</v>
      </c>
      <c r="Q235" s="52">
        <v>41.54556627662364</v>
      </c>
    </row>
    <row r="236" spans="1:17" ht="13.5" thickBot="1">
      <c r="A236" s="27"/>
      <c r="B236" s="27"/>
      <c r="C236" s="27"/>
      <c r="D236" s="27"/>
      <c r="E236" s="27"/>
      <c r="F236" s="29"/>
      <c r="G236" s="29"/>
      <c r="H236" s="29"/>
      <c r="I236" s="27"/>
      <c r="J236" s="35"/>
      <c r="K236" s="27"/>
      <c r="L236" s="28" t="s">
        <v>306</v>
      </c>
      <c r="M236" s="37">
        <v>1768.9088228665548</v>
      </c>
      <c r="N236" s="37">
        <v>81.96790336263984</v>
      </c>
      <c r="O236" s="56">
        <v>550.2226265219156</v>
      </c>
      <c r="P236" s="30"/>
      <c r="Q236" s="51"/>
    </row>
    <row r="237" spans="1:17" ht="12.75">
      <c r="A237" s="31">
        <v>84</v>
      </c>
      <c r="B237" s="31" t="s">
        <v>308</v>
      </c>
      <c r="C237" s="31">
        <v>4048</v>
      </c>
      <c r="D237" s="31">
        <v>177</v>
      </c>
      <c r="E237" s="31">
        <f>C237-D237</f>
        <v>3871</v>
      </c>
      <c r="F237" s="33">
        <v>1815</v>
      </c>
      <c r="G237" s="33">
        <v>37</v>
      </c>
      <c r="H237" s="33">
        <f>E237-F237-G237</f>
        <v>2019</v>
      </c>
      <c r="I237" s="31">
        <f>F237+G237</f>
        <v>1852</v>
      </c>
      <c r="J237" s="36">
        <f>ROUND(I237/C237,2)</f>
        <v>0.46</v>
      </c>
      <c r="K237" s="31" t="str">
        <f>IF(J237="","",IF(J237&gt;=(40/100),"Leśny","Polny"))</f>
        <v>Leśny</v>
      </c>
      <c r="L237" s="32" t="s">
        <v>305</v>
      </c>
      <c r="M237" s="38">
        <v>588.1775786692956</v>
      </c>
      <c r="N237" s="38">
        <v>24.24945074695868</v>
      </c>
      <c r="O237" s="57">
        <v>184.7483328813642</v>
      </c>
      <c r="P237" s="34" t="s">
        <v>409</v>
      </c>
      <c r="Q237" s="52">
        <v>1814.6748315765735</v>
      </c>
    </row>
    <row r="238" spans="1:17" ht="12.75">
      <c r="A238" s="31"/>
      <c r="B238" s="31"/>
      <c r="C238" s="31"/>
      <c r="D238" s="31"/>
      <c r="E238" s="31"/>
      <c r="F238" s="33"/>
      <c r="G238" s="33"/>
      <c r="H238" s="33"/>
      <c r="I238" s="31"/>
      <c r="J238" s="36"/>
      <c r="K238" s="31"/>
      <c r="L238" s="32" t="s">
        <v>306</v>
      </c>
      <c r="M238" s="38">
        <v>1393.5748627028504</v>
      </c>
      <c r="N238" s="38">
        <v>91.64941589852683</v>
      </c>
      <c r="O238" s="57">
        <v>705.7976390215574</v>
      </c>
      <c r="P238" s="34"/>
      <c r="Q238" s="52"/>
    </row>
    <row r="239" spans="1:17" ht="12.75">
      <c r="A239" s="31"/>
      <c r="B239" s="31"/>
      <c r="C239" s="31"/>
      <c r="D239" s="31"/>
      <c r="E239" s="31"/>
      <c r="F239" s="33"/>
      <c r="G239" s="33"/>
      <c r="H239" s="33"/>
      <c r="I239" s="31"/>
      <c r="J239" s="36"/>
      <c r="K239" s="31"/>
      <c r="L239" s="32" t="s">
        <v>309</v>
      </c>
      <c r="M239" s="38">
        <v>1097.5153600765675</v>
      </c>
      <c r="N239" s="38">
        <v>11.814534669700823</v>
      </c>
      <c r="O239" s="57">
        <v>327.8490727705407</v>
      </c>
      <c r="P239" s="34"/>
      <c r="Q239" s="52"/>
    </row>
    <row r="240" spans="1:17" ht="13.5" thickBot="1">
      <c r="A240" s="27"/>
      <c r="B240" s="27"/>
      <c r="C240" s="27"/>
      <c r="D240" s="27"/>
      <c r="E240" s="27"/>
      <c r="F240" s="29"/>
      <c r="G240" s="29"/>
      <c r="H240" s="29"/>
      <c r="I240" s="27"/>
      <c r="J240" s="35"/>
      <c r="K240" s="27"/>
      <c r="L240" s="28" t="s">
        <v>310</v>
      </c>
      <c r="M240" s="37">
        <v>969.0877510525081</v>
      </c>
      <c r="N240" s="37">
        <v>49.113039153237644</v>
      </c>
      <c r="O240" s="56">
        <v>838.459235782883</v>
      </c>
      <c r="P240" s="30"/>
      <c r="Q240" s="51"/>
    </row>
    <row r="241" spans="1:17" ht="12.75">
      <c r="A241" s="31">
        <v>85</v>
      </c>
      <c r="B241" s="31" t="s">
        <v>305</v>
      </c>
      <c r="C241" s="31">
        <v>4164</v>
      </c>
      <c r="D241" s="31">
        <v>521</v>
      </c>
      <c r="E241" s="31">
        <f>C241-D241</f>
        <v>3643</v>
      </c>
      <c r="F241" s="33">
        <v>1156</v>
      </c>
      <c r="G241" s="33">
        <v>272</v>
      </c>
      <c r="H241" s="33">
        <f>E241-F241-G241</f>
        <v>2215</v>
      </c>
      <c r="I241" s="31">
        <f>F241+G241</f>
        <v>1428</v>
      </c>
      <c r="J241" s="36">
        <f>ROUND(I241/C241,2)</f>
        <v>0.34</v>
      </c>
      <c r="K241" s="31" t="str">
        <f>IF(J241="","",IF(J241&gt;=(40/100),"Leśny","Polny"))</f>
        <v>Polny</v>
      </c>
      <c r="L241" s="32" t="s">
        <v>305</v>
      </c>
      <c r="M241" s="38">
        <v>2252.1808149475432</v>
      </c>
      <c r="N241" s="38">
        <v>250.19868392895776</v>
      </c>
      <c r="O241" s="57">
        <v>1709.919884193025</v>
      </c>
      <c r="P241" s="34" t="s">
        <v>303</v>
      </c>
      <c r="Q241" s="52">
        <v>5.559979301391914</v>
      </c>
    </row>
    <row r="242" spans="1:17" ht="12.75">
      <c r="A242" s="31"/>
      <c r="B242" s="31"/>
      <c r="C242" s="31"/>
      <c r="D242" s="31"/>
      <c r="E242" s="31"/>
      <c r="F242" s="33"/>
      <c r="G242" s="33"/>
      <c r="H242" s="33"/>
      <c r="I242" s="31"/>
      <c r="J242" s="36"/>
      <c r="K242" s="31"/>
      <c r="L242" s="32" t="s">
        <v>306</v>
      </c>
      <c r="M242" s="38">
        <v>1780.1324284266525</v>
      </c>
      <c r="N242" s="38">
        <v>270.9317323215235</v>
      </c>
      <c r="O242" s="57">
        <v>776.2616751145296</v>
      </c>
      <c r="P242" s="34" t="s">
        <v>409</v>
      </c>
      <c r="Q242" s="52">
        <v>1136.5789675335823</v>
      </c>
    </row>
    <row r="243" spans="1:17" ht="13.5" thickBot="1">
      <c r="A243" s="27"/>
      <c r="B243" s="27"/>
      <c r="C243" s="27"/>
      <c r="D243" s="27"/>
      <c r="E243" s="27"/>
      <c r="F243" s="29"/>
      <c r="G243" s="29"/>
      <c r="H243" s="29"/>
      <c r="I243" s="27"/>
      <c r="J243" s="35"/>
      <c r="K243" s="27"/>
      <c r="L243" s="28" t="s">
        <v>309</v>
      </c>
      <c r="M243" s="37">
        <v>131.4513597008107</v>
      </c>
      <c r="N243" s="37">
        <v>0</v>
      </c>
      <c r="O243" s="56">
        <v>0.893183422105011</v>
      </c>
      <c r="P243" s="30" t="s">
        <v>306</v>
      </c>
      <c r="Q243" s="51">
        <v>13.420497259845899</v>
      </c>
    </row>
    <row r="244" spans="1:17" ht="12.75">
      <c r="A244" s="31">
        <v>86</v>
      </c>
      <c r="B244" s="31" t="s">
        <v>311</v>
      </c>
      <c r="C244" s="31">
        <v>8349</v>
      </c>
      <c r="D244" s="31">
        <v>1069</v>
      </c>
      <c r="E244" s="31">
        <f>C244-D244</f>
        <v>7280</v>
      </c>
      <c r="F244" s="33">
        <v>2420</v>
      </c>
      <c r="G244" s="33">
        <v>264</v>
      </c>
      <c r="H244" s="33">
        <f>E244-F244-G244</f>
        <v>4596</v>
      </c>
      <c r="I244" s="31">
        <f>F244+G244</f>
        <v>2684</v>
      </c>
      <c r="J244" s="36">
        <f>ROUND(I244/C244,2)</f>
        <v>0.32</v>
      </c>
      <c r="K244" s="31" t="str">
        <f>IF(J244="","",IF(J244&gt;=(40/100),"Leśny","Polny"))</f>
        <v>Polny</v>
      </c>
      <c r="L244" s="32" t="s">
        <v>305</v>
      </c>
      <c r="M244" s="38">
        <v>1542.8521617283639</v>
      </c>
      <c r="N244" s="38">
        <v>188.11537524718304</v>
      </c>
      <c r="O244" s="57">
        <v>1178.7159138754469</v>
      </c>
      <c r="P244" s="34" t="s">
        <v>303</v>
      </c>
      <c r="Q244" s="52">
        <v>0.4653436968009686</v>
      </c>
    </row>
    <row r="245" spans="1:17" ht="13.5" thickBot="1">
      <c r="A245" s="27"/>
      <c r="B245" s="27"/>
      <c r="C245" s="27"/>
      <c r="D245" s="27"/>
      <c r="E245" s="27"/>
      <c r="F245" s="29"/>
      <c r="G245" s="29"/>
      <c r="H245" s="29"/>
      <c r="I245" s="27"/>
      <c r="J245" s="35"/>
      <c r="K245" s="27"/>
      <c r="L245" s="28" t="s">
        <v>306</v>
      </c>
      <c r="M245" s="37">
        <v>6805.976283254333</v>
      </c>
      <c r="N245" s="37">
        <v>881.3759617486896</v>
      </c>
      <c r="O245" s="56">
        <v>3680.6340253605063</v>
      </c>
      <c r="P245" s="30" t="s">
        <v>306</v>
      </c>
      <c r="Q245" s="51">
        <v>2419.521825054064</v>
      </c>
    </row>
    <row r="246" spans="1:17" ht="12.75">
      <c r="A246" s="31">
        <v>87</v>
      </c>
      <c r="B246" s="31" t="s">
        <v>248</v>
      </c>
      <c r="C246" s="31">
        <v>3911</v>
      </c>
      <c r="D246" s="31">
        <v>409</v>
      </c>
      <c r="E246" s="31">
        <f>C246-D246</f>
        <v>3502</v>
      </c>
      <c r="F246" s="33">
        <v>954</v>
      </c>
      <c r="G246" s="33">
        <v>63</v>
      </c>
      <c r="H246" s="33">
        <f>E246-F246-G246</f>
        <v>2485</v>
      </c>
      <c r="I246" s="31">
        <f>F246+G246</f>
        <v>1017</v>
      </c>
      <c r="J246" s="36">
        <f>ROUND(I246/C246,2)</f>
        <v>0.26</v>
      </c>
      <c r="K246" s="31" t="str">
        <f>IF(J246="","",IF(J246&gt;=(40/100),"Leśny","Polny"))</f>
        <v>Polny</v>
      </c>
      <c r="L246" s="32" t="s">
        <v>248</v>
      </c>
      <c r="M246" s="38">
        <v>2741.010585245964</v>
      </c>
      <c r="N246" s="38">
        <v>285.79524649041497</v>
      </c>
      <c r="O246" s="57">
        <v>1643.7824974884386</v>
      </c>
      <c r="P246" s="34" t="s">
        <v>306</v>
      </c>
      <c r="Q246" s="52">
        <v>954.3834181516557</v>
      </c>
    </row>
    <row r="247" spans="1:17" ht="12.75">
      <c r="A247" s="31"/>
      <c r="B247" s="31"/>
      <c r="C247" s="31"/>
      <c r="D247" s="31"/>
      <c r="E247" s="31"/>
      <c r="F247" s="33"/>
      <c r="G247" s="33"/>
      <c r="H247" s="33"/>
      <c r="I247" s="31"/>
      <c r="J247" s="36"/>
      <c r="K247" s="31"/>
      <c r="L247" s="32" t="s">
        <v>306</v>
      </c>
      <c r="M247" s="38">
        <v>998.711078425592</v>
      </c>
      <c r="N247" s="38">
        <v>98.72862938082262</v>
      </c>
      <c r="O247" s="57">
        <v>769.6787636822327</v>
      </c>
      <c r="P247" s="34" t="s">
        <v>408</v>
      </c>
      <c r="Q247" s="52">
        <v>0</v>
      </c>
    </row>
    <row r="248" spans="1:17" ht="13.5" thickBot="1">
      <c r="A248" s="27"/>
      <c r="B248" s="27"/>
      <c r="C248" s="27"/>
      <c r="D248" s="27"/>
      <c r="E248" s="27"/>
      <c r="F248" s="29"/>
      <c r="G248" s="29"/>
      <c r="H248" s="29"/>
      <c r="I248" s="27"/>
      <c r="J248" s="35"/>
      <c r="K248" s="27"/>
      <c r="L248" s="28" t="s">
        <v>249</v>
      </c>
      <c r="M248" s="37">
        <v>171.17122141249132</v>
      </c>
      <c r="N248" s="37">
        <v>24.527254831084225</v>
      </c>
      <c r="O248" s="56">
        <v>133.9970750594025</v>
      </c>
      <c r="P248" s="30"/>
      <c r="Q248" s="51"/>
    </row>
    <row r="249" spans="1:17" ht="12.75">
      <c r="A249" s="31">
        <v>88</v>
      </c>
      <c r="B249" s="31" t="s">
        <v>312</v>
      </c>
      <c r="C249" s="31">
        <v>6391</v>
      </c>
      <c r="D249" s="31">
        <v>513</v>
      </c>
      <c r="E249" s="31">
        <f>C249-D249</f>
        <v>5878</v>
      </c>
      <c r="F249" s="33">
        <v>2691</v>
      </c>
      <c r="G249" s="33">
        <v>163</v>
      </c>
      <c r="H249" s="33">
        <f>E249-F249-G249</f>
        <v>3024</v>
      </c>
      <c r="I249" s="31">
        <f>F249+G249</f>
        <v>2854</v>
      </c>
      <c r="J249" s="36">
        <f>ROUND(I249/C249,2)</f>
        <v>0.45</v>
      </c>
      <c r="K249" s="31" t="str">
        <f>IF(J249="","",IF(J249&gt;=(40/100),"Leśny","Polny"))</f>
        <v>Leśny</v>
      </c>
      <c r="L249" s="32" t="s">
        <v>313</v>
      </c>
      <c r="M249" s="38">
        <v>410.4967370385418</v>
      </c>
      <c r="N249" s="38">
        <v>87.14323006530505</v>
      </c>
      <c r="O249" s="57">
        <v>84.67143926569548</v>
      </c>
      <c r="P249" s="34" t="s">
        <v>306</v>
      </c>
      <c r="Q249" s="52">
        <v>2690.5900792821635</v>
      </c>
    </row>
    <row r="250" spans="1:17" ht="12.75">
      <c r="A250" s="31"/>
      <c r="B250" s="31"/>
      <c r="C250" s="31"/>
      <c r="D250" s="31"/>
      <c r="E250" s="31"/>
      <c r="F250" s="33"/>
      <c r="G250" s="33"/>
      <c r="H250" s="33"/>
      <c r="I250" s="31"/>
      <c r="J250" s="36"/>
      <c r="K250" s="31"/>
      <c r="L250" s="32" t="s">
        <v>248</v>
      </c>
      <c r="M250" s="38">
        <v>3698.47162750402</v>
      </c>
      <c r="N250" s="38">
        <v>221.38934643622935</v>
      </c>
      <c r="O250" s="57">
        <v>1959.5959002190139</v>
      </c>
      <c r="P250" s="34"/>
      <c r="Q250" s="52"/>
    </row>
    <row r="251" spans="1:17" ht="12.75">
      <c r="A251" s="31"/>
      <c r="B251" s="31"/>
      <c r="C251" s="31"/>
      <c r="D251" s="31"/>
      <c r="E251" s="31"/>
      <c r="F251" s="33"/>
      <c r="G251" s="33"/>
      <c r="H251" s="33"/>
      <c r="I251" s="31"/>
      <c r="J251" s="36"/>
      <c r="K251" s="31"/>
      <c r="L251" s="32" t="s">
        <v>306</v>
      </c>
      <c r="M251" s="38">
        <v>2025.0144053415545</v>
      </c>
      <c r="N251" s="38">
        <v>179.63124267082586</v>
      </c>
      <c r="O251" s="57">
        <v>911.2203997471665</v>
      </c>
      <c r="P251" s="34"/>
      <c r="Q251" s="52"/>
    </row>
    <row r="252" spans="1:17" ht="13.5" thickBot="1">
      <c r="A252" s="27"/>
      <c r="B252" s="27"/>
      <c r="C252" s="27"/>
      <c r="D252" s="27"/>
      <c r="E252" s="27"/>
      <c r="F252" s="29"/>
      <c r="G252" s="29"/>
      <c r="H252" s="29"/>
      <c r="I252" s="27"/>
      <c r="J252" s="35"/>
      <c r="K252" s="27"/>
      <c r="L252" s="28" t="s">
        <v>249</v>
      </c>
      <c r="M252" s="37">
        <v>257.1306755991418</v>
      </c>
      <c r="N252" s="37">
        <v>24.345131990807083</v>
      </c>
      <c r="O252" s="56">
        <v>232.526675805995</v>
      </c>
      <c r="P252" s="30"/>
      <c r="Q252" s="51"/>
    </row>
    <row r="253" spans="1:17" ht="12.75">
      <c r="A253" s="31">
        <v>89</v>
      </c>
      <c r="B253" s="31" t="s">
        <v>314</v>
      </c>
      <c r="C253" s="31">
        <v>5850</v>
      </c>
      <c r="D253" s="31">
        <v>560</v>
      </c>
      <c r="E253" s="31">
        <f>C253-D253</f>
        <v>5290</v>
      </c>
      <c r="F253" s="33">
        <v>990</v>
      </c>
      <c r="G253" s="33">
        <v>55</v>
      </c>
      <c r="H253" s="33">
        <f>E253-F253-G253</f>
        <v>4245</v>
      </c>
      <c r="I253" s="31">
        <f>F253+G253</f>
        <v>1045</v>
      </c>
      <c r="J253" s="36">
        <f>ROUND(I253/C253,2)</f>
        <v>0.18</v>
      </c>
      <c r="K253" s="31" t="str">
        <f>IF(J253="","",IF(J253&gt;=(40/100),"Leśny","Polny"))</f>
        <v>Polny</v>
      </c>
      <c r="L253" s="32" t="s">
        <v>306</v>
      </c>
      <c r="M253" s="38">
        <v>2260.189596163908</v>
      </c>
      <c r="N253" s="38">
        <v>243.83760468166372</v>
      </c>
      <c r="O253" s="57">
        <v>1958.3825246555696</v>
      </c>
      <c r="P253" s="34" t="s">
        <v>409</v>
      </c>
      <c r="Q253" s="52">
        <v>703.9160246946376</v>
      </c>
    </row>
    <row r="254" spans="1:17" ht="13.5" thickBot="1">
      <c r="A254" s="27"/>
      <c r="B254" s="27"/>
      <c r="C254" s="27"/>
      <c r="D254" s="27"/>
      <c r="E254" s="27"/>
      <c r="F254" s="29"/>
      <c r="G254" s="29"/>
      <c r="H254" s="29"/>
      <c r="I254" s="27"/>
      <c r="J254" s="35"/>
      <c r="K254" s="27"/>
      <c r="L254" s="28" t="s">
        <v>315</v>
      </c>
      <c r="M254" s="37">
        <v>3590.1424312125573</v>
      </c>
      <c r="N254" s="37">
        <v>315.9542885557026</v>
      </c>
      <c r="O254" s="56">
        <v>2342.471040195192</v>
      </c>
      <c r="P254" s="30" t="s">
        <v>306</v>
      </c>
      <c r="Q254" s="51">
        <v>285.77079291478145</v>
      </c>
    </row>
    <row r="255" spans="1:17" ht="12.75">
      <c r="A255" s="31">
        <v>90</v>
      </c>
      <c r="B255" s="31" t="s">
        <v>316</v>
      </c>
      <c r="C255" s="31">
        <v>5122</v>
      </c>
      <c r="D255" s="31">
        <v>483</v>
      </c>
      <c r="E255" s="31">
        <f>C255-D255</f>
        <v>4639</v>
      </c>
      <c r="F255" s="33">
        <v>387</v>
      </c>
      <c r="G255" s="33">
        <v>26</v>
      </c>
      <c r="H255" s="33">
        <f>E255-F255-G255</f>
        <v>4226</v>
      </c>
      <c r="I255" s="31">
        <f>F255+G255</f>
        <v>413</v>
      </c>
      <c r="J255" s="36">
        <f>ROUND(I255/C255,2)</f>
        <v>0.08</v>
      </c>
      <c r="K255" s="31" t="str">
        <f>IF(J255="","",IF(J255&gt;=(40/100),"Leśny","Polny"))</f>
        <v>Polny</v>
      </c>
      <c r="L255" s="32" t="s">
        <v>248</v>
      </c>
      <c r="M255" s="38">
        <v>10.119993897139095</v>
      </c>
      <c r="N255" s="38">
        <v>0.1966671326085925</v>
      </c>
      <c r="O255" s="57">
        <v>9.923326764530502</v>
      </c>
      <c r="P255" s="34" t="s">
        <v>306</v>
      </c>
      <c r="Q255" s="52">
        <v>387.3184830442552</v>
      </c>
    </row>
    <row r="256" spans="1:17" ht="12.75">
      <c r="A256" s="31"/>
      <c r="B256" s="31"/>
      <c r="C256" s="31"/>
      <c r="D256" s="31"/>
      <c r="E256" s="31"/>
      <c r="F256" s="33"/>
      <c r="G256" s="33"/>
      <c r="H256" s="33"/>
      <c r="I256" s="31"/>
      <c r="J256" s="36"/>
      <c r="K256" s="31"/>
      <c r="L256" s="32" t="s">
        <v>317</v>
      </c>
      <c r="M256" s="38">
        <v>1903.553854139917</v>
      </c>
      <c r="N256" s="38">
        <v>189.73301784903012</v>
      </c>
      <c r="O256" s="57">
        <v>1480.1110174992089</v>
      </c>
      <c r="P256" s="34"/>
      <c r="Q256" s="52"/>
    </row>
    <row r="257" spans="1:17" ht="12.75">
      <c r="A257" s="31"/>
      <c r="B257" s="31"/>
      <c r="C257" s="31"/>
      <c r="D257" s="31"/>
      <c r="E257" s="31"/>
      <c r="F257" s="33"/>
      <c r="G257" s="33"/>
      <c r="H257" s="33"/>
      <c r="I257" s="31"/>
      <c r="J257" s="36"/>
      <c r="K257" s="31"/>
      <c r="L257" s="32" t="s">
        <v>306</v>
      </c>
      <c r="M257" s="38">
        <v>2885.2943172466785</v>
      </c>
      <c r="N257" s="38">
        <v>279.365778428015</v>
      </c>
      <c r="O257" s="57">
        <v>2551.8761138994773</v>
      </c>
      <c r="P257" s="34"/>
      <c r="Q257" s="52"/>
    </row>
    <row r="258" spans="1:17" ht="12.75">
      <c r="A258" s="31"/>
      <c r="B258" s="31"/>
      <c r="C258" s="31"/>
      <c r="D258" s="31"/>
      <c r="E258" s="31"/>
      <c r="F258" s="33"/>
      <c r="G258" s="33"/>
      <c r="H258" s="33"/>
      <c r="I258" s="31"/>
      <c r="J258" s="36"/>
      <c r="K258" s="31"/>
      <c r="L258" s="32" t="s">
        <v>315</v>
      </c>
      <c r="M258" s="38">
        <v>309.4876220610205</v>
      </c>
      <c r="N258" s="38">
        <v>8.881160849667433</v>
      </c>
      <c r="O258" s="57">
        <v>201.0502218779593</v>
      </c>
      <c r="P258" s="34"/>
      <c r="Q258" s="52"/>
    </row>
    <row r="259" spans="1:17" ht="13.5" thickBot="1">
      <c r="A259" s="27"/>
      <c r="B259" s="27"/>
      <c r="C259" s="27"/>
      <c r="D259" s="27"/>
      <c r="E259" s="27"/>
      <c r="F259" s="29"/>
      <c r="G259" s="29"/>
      <c r="H259" s="29"/>
      <c r="I259" s="27"/>
      <c r="J259" s="35"/>
      <c r="K259" s="27"/>
      <c r="L259" s="28" t="s">
        <v>318</v>
      </c>
      <c r="M259" s="37">
        <v>13.401565284208628</v>
      </c>
      <c r="N259" s="37">
        <v>4.324257135289256</v>
      </c>
      <c r="O259" s="56">
        <v>9.077308148919371</v>
      </c>
      <c r="P259" s="30"/>
      <c r="Q259" s="51"/>
    </row>
    <row r="260" spans="1:17" ht="12.75">
      <c r="A260" s="31">
        <v>91</v>
      </c>
      <c r="B260" s="31" t="s">
        <v>319</v>
      </c>
      <c r="C260" s="31">
        <v>4720</v>
      </c>
      <c r="D260" s="31">
        <v>695</v>
      </c>
      <c r="E260" s="31">
        <f>C260-D260</f>
        <v>4025</v>
      </c>
      <c r="F260" s="33">
        <v>1034</v>
      </c>
      <c r="G260" s="33">
        <v>162</v>
      </c>
      <c r="H260" s="33">
        <f>E260-F260-G260</f>
        <v>2829</v>
      </c>
      <c r="I260" s="31">
        <f>F260+G260</f>
        <v>1196</v>
      </c>
      <c r="J260" s="36">
        <f>ROUND(I260/C260,2)</f>
        <v>0.25</v>
      </c>
      <c r="K260" s="31" t="str">
        <f>IF(J260="","",IF(J260&gt;=(40/100),"Leśny","Polny"))</f>
        <v>Polny</v>
      </c>
      <c r="L260" s="32" t="s">
        <v>317</v>
      </c>
      <c r="M260" s="38">
        <v>3243.567398902722</v>
      </c>
      <c r="N260" s="38">
        <v>374.3669712397176</v>
      </c>
      <c r="O260" s="57">
        <v>2382.3064902897413</v>
      </c>
      <c r="P260" s="34" t="s">
        <v>306</v>
      </c>
      <c r="Q260" s="52">
        <v>1033.5394619734127</v>
      </c>
    </row>
    <row r="261" spans="1:17" ht="12.75">
      <c r="A261" s="31"/>
      <c r="B261" s="31"/>
      <c r="C261" s="31"/>
      <c r="D261" s="31"/>
      <c r="E261" s="31"/>
      <c r="F261" s="33"/>
      <c r="G261" s="33"/>
      <c r="H261" s="33"/>
      <c r="I261" s="31"/>
      <c r="J261" s="36"/>
      <c r="K261" s="31"/>
      <c r="L261" s="32" t="s">
        <v>315</v>
      </c>
      <c r="M261" s="38">
        <v>386.70744010523765</v>
      </c>
      <c r="N261" s="38">
        <v>66.53765375305969</v>
      </c>
      <c r="O261" s="57">
        <v>97.83810532518999</v>
      </c>
      <c r="P261" s="34"/>
      <c r="Q261" s="52"/>
    </row>
    <row r="262" spans="1:17" ht="13.5" thickBot="1">
      <c r="A262" s="27"/>
      <c r="B262" s="27"/>
      <c r="C262" s="27"/>
      <c r="D262" s="27"/>
      <c r="E262" s="27"/>
      <c r="F262" s="29"/>
      <c r="G262" s="29"/>
      <c r="H262" s="29"/>
      <c r="I262" s="27"/>
      <c r="J262" s="35"/>
      <c r="K262" s="27"/>
      <c r="L262" s="28" t="s">
        <v>318</v>
      </c>
      <c r="M262" s="37">
        <v>1089.8143477758763</v>
      </c>
      <c r="N262" s="37">
        <v>254.560510872679</v>
      </c>
      <c r="O262" s="56">
        <v>510.9399933301539</v>
      </c>
      <c r="P262" s="30"/>
      <c r="Q262" s="51"/>
    </row>
    <row r="263" spans="1:17" ht="12.75">
      <c r="A263" s="31">
        <v>92</v>
      </c>
      <c r="B263" s="31" t="s">
        <v>315</v>
      </c>
      <c r="C263" s="31">
        <v>4221</v>
      </c>
      <c r="D263" s="31">
        <v>344</v>
      </c>
      <c r="E263" s="31">
        <f>C263-D263</f>
        <v>3877</v>
      </c>
      <c r="F263" s="33">
        <v>325</v>
      </c>
      <c r="G263" s="33">
        <v>37</v>
      </c>
      <c r="H263" s="33">
        <f>E263-F263-G263</f>
        <v>3515</v>
      </c>
      <c r="I263" s="31">
        <f>F263+G263</f>
        <v>362</v>
      </c>
      <c r="J263" s="36">
        <f>ROUND(I263/C263,2)</f>
        <v>0.09</v>
      </c>
      <c r="K263" s="31" t="str">
        <f>IF(J263="","",IF(J263&gt;=(40/100),"Leśny","Polny"))</f>
        <v>Polny</v>
      </c>
      <c r="L263" s="32" t="s">
        <v>320</v>
      </c>
      <c r="M263" s="38">
        <v>243.38670068049697</v>
      </c>
      <c r="N263" s="38">
        <v>26.001558841278964</v>
      </c>
      <c r="O263" s="57">
        <v>217.38514183921802</v>
      </c>
      <c r="P263" s="34" t="s">
        <v>361</v>
      </c>
      <c r="Q263" s="52">
        <v>0</v>
      </c>
    </row>
    <row r="264" spans="1:17" ht="12.75">
      <c r="A264" s="31"/>
      <c r="B264" s="31"/>
      <c r="C264" s="31"/>
      <c r="D264" s="31"/>
      <c r="E264" s="31"/>
      <c r="F264" s="33"/>
      <c r="G264" s="33"/>
      <c r="H264" s="33"/>
      <c r="I264" s="31"/>
      <c r="J264" s="36"/>
      <c r="K264" s="31"/>
      <c r="L264" s="32" t="s">
        <v>317</v>
      </c>
      <c r="M264" s="38">
        <v>613.029991023016</v>
      </c>
      <c r="N264" s="38">
        <v>38.151880699410846</v>
      </c>
      <c r="O264" s="57">
        <v>574.5936772418007</v>
      </c>
      <c r="P264" s="34" t="s">
        <v>409</v>
      </c>
      <c r="Q264" s="52">
        <v>23.92519090802129</v>
      </c>
    </row>
    <row r="265" spans="1:17" ht="13.5" thickBot="1">
      <c r="A265" s="27"/>
      <c r="B265" s="27"/>
      <c r="C265" s="27"/>
      <c r="D265" s="27"/>
      <c r="E265" s="27"/>
      <c r="F265" s="29"/>
      <c r="G265" s="29"/>
      <c r="H265" s="29"/>
      <c r="I265" s="27"/>
      <c r="J265" s="35"/>
      <c r="K265" s="27"/>
      <c r="L265" s="28" t="s">
        <v>315</v>
      </c>
      <c r="M265" s="37">
        <v>3364.9098854694107</v>
      </c>
      <c r="N265" s="37">
        <v>279.9241062553921</v>
      </c>
      <c r="O265" s="56">
        <v>2760.1530394185797</v>
      </c>
      <c r="P265" s="30" t="s">
        <v>306</v>
      </c>
      <c r="Q265" s="51">
        <v>301.19210324471976</v>
      </c>
    </row>
    <row r="266" spans="1:17" ht="12.75">
      <c r="A266" s="31">
        <v>93</v>
      </c>
      <c r="B266" s="31" t="s">
        <v>321</v>
      </c>
      <c r="C266" s="31">
        <v>4064</v>
      </c>
      <c r="D266" s="31">
        <v>912</v>
      </c>
      <c r="E266" s="31">
        <f>C266-D266</f>
        <v>3152</v>
      </c>
      <c r="F266" s="33">
        <v>1747</v>
      </c>
      <c r="G266" s="33">
        <v>108</v>
      </c>
      <c r="H266" s="33">
        <f>E266-F266-G266</f>
        <v>1297</v>
      </c>
      <c r="I266" s="31">
        <f>F266+G266</f>
        <v>1855</v>
      </c>
      <c r="J266" s="36">
        <f>ROUND(I266/C266,2)</f>
        <v>0.46</v>
      </c>
      <c r="K266" s="31" t="str">
        <f>IF(J266="","",IF(J266&gt;=(40/100),"Leśny","Polny"))</f>
        <v>Leśny</v>
      </c>
      <c r="L266" s="32" t="s">
        <v>313</v>
      </c>
      <c r="M266" s="38">
        <v>2276.236707945776</v>
      </c>
      <c r="N266" s="38">
        <v>611.9196935329621</v>
      </c>
      <c r="O266" s="57">
        <v>326.7082776452496</v>
      </c>
      <c r="P266" s="34" t="s">
        <v>408</v>
      </c>
      <c r="Q266" s="52">
        <v>0.015289155053163994</v>
      </c>
    </row>
    <row r="267" spans="1:17" ht="13.5" thickBot="1">
      <c r="A267" s="27"/>
      <c r="B267" s="27"/>
      <c r="C267" s="27"/>
      <c r="D267" s="27"/>
      <c r="E267" s="27"/>
      <c r="F267" s="29"/>
      <c r="G267" s="29"/>
      <c r="H267" s="29"/>
      <c r="I267" s="27"/>
      <c r="J267" s="35"/>
      <c r="K267" s="27"/>
      <c r="L267" s="28" t="s">
        <v>249</v>
      </c>
      <c r="M267" s="37">
        <v>1787.470559667503</v>
      </c>
      <c r="N267" s="37">
        <v>299.879677751088</v>
      </c>
      <c r="O267" s="56">
        <v>1078.4150160247175</v>
      </c>
      <c r="P267" s="30" t="s">
        <v>306</v>
      </c>
      <c r="Q267" s="51">
        <v>1746.769313504211</v>
      </c>
    </row>
    <row r="268" spans="1:17" ht="12.75">
      <c r="A268" s="31">
        <v>94</v>
      </c>
      <c r="B268" s="31" t="s">
        <v>322</v>
      </c>
      <c r="C268" s="31">
        <v>5872</v>
      </c>
      <c r="D268" s="31">
        <v>1139</v>
      </c>
      <c r="E268" s="31">
        <f>C268-D268</f>
        <v>4733</v>
      </c>
      <c r="F268" s="33">
        <v>1862</v>
      </c>
      <c r="G268" s="33">
        <v>152</v>
      </c>
      <c r="H268" s="33">
        <f>E268-F268-G268</f>
        <v>2719</v>
      </c>
      <c r="I268" s="31">
        <f>F268+G268</f>
        <v>2014</v>
      </c>
      <c r="J268" s="36">
        <f>ROUND(I268/C268,2)</f>
        <v>0.34</v>
      </c>
      <c r="K268" s="31" t="str">
        <f>IF(J268="","",IF(J268&gt;=(40/100),"Leśny","Polny"))</f>
        <v>Polny</v>
      </c>
      <c r="L268" s="32" t="s">
        <v>313</v>
      </c>
      <c r="M268" s="38">
        <v>4838.1877653461515</v>
      </c>
      <c r="N268" s="38">
        <v>1049.1975147873864</v>
      </c>
      <c r="O268" s="57">
        <v>2247.392599816236</v>
      </c>
      <c r="P268" s="34" t="s">
        <v>306</v>
      </c>
      <c r="Q268" s="52">
        <v>1862.3083879386045</v>
      </c>
    </row>
    <row r="269" spans="1:17" ht="12.75">
      <c r="A269" s="31"/>
      <c r="B269" s="31"/>
      <c r="C269" s="31"/>
      <c r="D269" s="31"/>
      <c r="E269" s="31"/>
      <c r="F269" s="33"/>
      <c r="G269" s="33"/>
      <c r="H269" s="33"/>
      <c r="I269" s="31"/>
      <c r="J269" s="36"/>
      <c r="K269" s="31"/>
      <c r="L269" s="32" t="s">
        <v>248</v>
      </c>
      <c r="M269" s="38">
        <v>714.9945003282407</v>
      </c>
      <c r="N269" s="38">
        <v>59.55456204639783</v>
      </c>
      <c r="O269" s="57">
        <v>355.01047889684867</v>
      </c>
      <c r="P269" s="34"/>
      <c r="Q269" s="52"/>
    </row>
    <row r="270" spans="1:17" ht="12.75">
      <c r="A270" s="31"/>
      <c r="B270" s="31"/>
      <c r="C270" s="31"/>
      <c r="D270" s="31"/>
      <c r="E270" s="31"/>
      <c r="F270" s="33"/>
      <c r="G270" s="33"/>
      <c r="H270" s="33"/>
      <c r="I270" s="31"/>
      <c r="J270" s="36"/>
      <c r="K270" s="31"/>
      <c r="L270" s="32" t="s">
        <v>256</v>
      </c>
      <c r="M270" s="38">
        <v>31.87847293196481</v>
      </c>
      <c r="N270" s="38">
        <v>7.684437656180002</v>
      </c>
      <c r="O270" s="57">
        <v>3.912757464683729</v>
      </c>
      <c r="P270" s="34"/>
      <c r="Q270" s="52"/>
    </row>
    <row r="271" spans="1:17" ht="12.75">
      <c r="A271" s="31"/>
      <c r="B271" s="31"/>
      <c r="C271" s="31"/>
      <c r="D271" s="31"/>
      <c r="E271" s="31"/>
      <c r="F271" s="33"/>
      <c r="G271" s="33"/>
      <c r="H271" s="33"/>
      <c r="I271" s="31"/>
      <c r="J271" s="36"/>
      <c r="K271" s="31"/>
      <c r="L271" s="32" t="s">
        <v>306</v>
      </c>
      <c r="M271" s="38">
        <v>157.98020227041278</v>
      </c>
      <c r="N271" s="38">
        <v>12.765535254845489</v>
      </c>
      <c r="O271" s="57">
        <v>145.21466701556727</v>
      </c>
      <c r="P271" s="34"/>
      <c r="Q271" s="52"/>
    </row>
    <row r="272" spans="1:17" ht="13.5" thickBot="1">
      <c r="A272" s="27"/>
      <c r="B272" s="27"/>
      <c r="C272" s="27"/>
      <c r="D272" s="27"/>
      <c r="E272" s="27"/>
      <c r="F272" s="29"/>
      <c r="G272" s="29"/>
      <c r="H272" s="29"/>
      <c r="I272" s="27"/>
      <c r="J272" s="35"/>
      <c r="K272" s="27"/>
      <c r="L272" s="28" t="s">
        <v>318</v>
      </c>
      <c r="M272" s="37">
        <v>129.37375830742</v>
      </c>
      <c r="N272" s="37">
        <v>9.862205991222037</v>
      </c>
      <c r="O272" s="56">
        <v>119.51155231619795</v>
      </c>
      <c r="P272" s="30"/>
      <c r="Q272" s="51"/>
    </row>
    <row r="273" spans="1:17" ht="12.75">
      <c r="A273" s="31">
        <v>95</v>
      </c>
      <c r="B273" s="31" t="s">
        <v>323</v>
      </c>
      <c r="C273" s="31">
        <v>4345</v>
      </c>
      <c r="D273" s="31">
        <v>846</v>
      </c>
      <c r="E273" s="31">
        <f>C273-D273</f>
        <v>3499</v>
      </c>
      <c r="F273" s="33">
        <v>1674</v>
      </c>
      <c r="G273" s="33">
        <v>19</v>
      </c>
      <c r="H273" s="33">
        <f>E273-F273-G273</f>
        <v>1806</v>
      </c>
      <c r="I273" s="31">
        <f>F273+G273</f>
        <v>1693</v>
      </c>
      <c r="J273" s="36">
        <f>ROUND(I273/C273,2)</f>
        <v>0.39</v>
      </c>
      <c r="K273" s="31" t="str">
        <f>IF(J273="","",IF(J273&gt;=(40/100),"Leśny","Polny"))</f>
        <v>Polny</v>
      </c>
      <c r="L273" s="32" t="s">
        <v>313</v>
      </c>
      <c r="M273" s="38">
        <v>6.850123088330799</v>
      </c>
      <c r="N273" s="38">
        <v>0.0022437762301415207</v>
      </c>
      <c r="O273" s="57">
        <v>6.847879312100657</v>
      </c>
      <c r="P273" s="34" t="s">
        <v>252</v>
      </c>
      <c r="Q273" s="52">
        <v>1673.8861</v>
      </c>
    </row>
    <row r="274" spans="1:17" ht="12.75">
      <c r="A274" s="31"/>
      <c r="B274" s="31"/>
      <c r="C274" s="31"/>
      <c r="D274" s="31"/>
      <c r="E274" s="31"/>
      <c r="F274" s="33"/>
      <c r="G274" s="33"/>
      <c r="H274" s="33"/>
      <c r="I274" s="31"/>
      <c r="J274" s="36"/>
      <c r="K274" s="31"/>
      <c r="L274" s="32" t="s">
        <v>256</v>
      </c>
      <c r="M274" s="38">
        <v>2176.4715558897765</v>
      </c>
      <c r="N274" s="38">
        <v>419.9618555817951</v>
      </c>
      <c r="O274" s="57">
        <v>1333.535329980336</v>
      </c>
      <c r="P274" s="34" t="s">
        <v>306</v>
      </c>
      <c r="Q274" s="52">
        <v>0</v>
      </c>
    </row>
    <row r="275" spans="1:17" ht="13.5" thickBot="1">
      <c r="A275" s="27"/>
      <c r="B275" s="27"/>
      <c r="C275" s="27"/>
      <c r="D275" s="27"/>
      <c r="E275" s="27"/>
      <c r="F275" s="29"/>
      <c r="G275" s="29"/>
      <c r="H275" s="29"/>
      <c r="I275" s="27"/>
      <c r="J275" s="35"/>
      <c r="K275" s="27"/>
      <c r="L275" s="28" t="s">
        <v>324</v>
      </c>
      <c r="M275" s="37">
        <v>2161.505999205473</v>
      </c>
      <c r="N275" s="37">
        <v>426</v>
      </c>
      <c r="O275" s="56">
        <v>484.45082372134607</v>
      </c>
      <c r="P275" s="30"/>
      <c r="Q275" s="51"/>
    </row>
    <row r="276" spans="1:17" ht="12.75">
      <c r="A276" s="31">
        <v>96</v>
      </c>
      <c r="B276" s="31" t="s">
        <v>325</v>
      </c>
      <c r="C276" s="31">
        <v>3456</v>
      </c>
      <c r="D276" s="31">
        <v>154</v>
      </c>
      <c r="E276" s="31">
        <f>C276-D276</f>
        <v>3302</v>
      </c>
      <c r="F276" s="33">
        <v>2327</v>
      </c>
      <c r="G276" s="33">
        <v>14</v>
      </c>
      <c r="H276" s="33">
        <f>E276-F276-G276</f>
        <v>961</v>
      </c>
      <c r="I276" s="31">
        <f>F276+G276</f>
        <v>2341</v>
      </c>
      <c r="J276" s="36">
        <f>ROUND(I276/C276,2)</f>
        <v>0.68</v>
      </c>
      <c r="K276" s="31" t="str">
        <f>IF(J276="","",IF(J276&gt;=(40/100),"Leśny","Polny"))</f>
        <v>Leśny</v>
      </c>
      <c r="L276" s="32" t="s">
        <v>286</v>
      </c>
      <c r="M276" s="38">
        <v>94.13915742712467</v>
      </c>
      <c r="N276" s="38">
        <v>3.340262703445554</v>
      </c>
      <c r="O276" s="57">
        <v>90.79889472367911</v>
      </c>
      <c r="P276" s="34" t="s">
        <v>252</v>
      </c>
      <c r="Q276" s="52">
        <v>2326.6262608657216</v>
      </c>
    </row>
    <row r="277" spans="1:17" ht="13.5" thickBot="1">
      <c r="A277" s="27"/>
      <c r="B277" s="27"/>
      <c r="C277" s="27"/>
      <c r="D277" s="27"/>
      <c r="E277" s="27"/>
      <c r="F277" s="29"/>
      <c r="G277" s="29"/>
      <c r="H277" s="29"/>
      <c r="I277" s="27"/>
      <c r="J277" s="35"/>
      <c r="K277" s="27"/>
      <c r="L277" s="28" t="s">
        <v>324</v>
      </c>
      <c r="M277" s="37">
        <v>3361.418912679267</v>
      </c>
      <c r="N277" s="37">
        <v>150.1794077180453</v>
      </c>
      <c r="O277" s="56">
        <v>884.6161309996028</v>
      </c>
      <c r="P277" s="30"/>
      <c r="Q277" s="51"/>
    </row>
    <row r="278" spans="1:17" ht="12.75">
      <c r="A278" s="31">
        <v>97</v>
      </c>
      <c r="B278" s="31" t="s">
        <v>326</v>
      </c>
      <c r="C278" s="31">
        <v>6095</v>
      </c>
      <c r="D278" s="31">
        <v>1100</v>
      </c>
      <c r="E278" s="31">
        <f>C278-D278</f>
        <v>4995</v>
      </c>
      <c r="F278" s="33">
        <v>595</v>
      </c>
      <c r="G278" s="33">
        <v>246</v>
      </c>
      <c r="H278" s="33">
        <f>E278-F278-G278</f>
        <v>4154</v>
      </c>
      <c r="I278" s="31">
        <f>F278+G278</f>
        <v>841</v>
      </c>
      <c r="J278" s="36">
        <f>ROUND(I278/C278,2)</f>
        <v>0.14</v>
      </c>
      <c r="K278" s="31" t="str">
        <f>IF(J278="","",IF(J278&gt;=(40/100),"Leśny","Polny"))</f>
        <v>Polny</v>
      </c>
      <c r="L278" s="32" t="s">
        <v>313</v>
      </c>
      <c r="M278" s="38">
        <v>2503.9580916962373</v>
      </c>
      <c r="N278" s="38">
        <v>236.42570318636777</v>
      </c>
      <c r="O278" s="57">
        <v>2101.236330398302</v>
      </c>
      <c r="P278" s="34" t="s">
        <v>306</v>
      </c>
      <c r="Q278" s="52">
        <v>595.2435770750153</v>
      </c>
    </row>
    <row r="279" spans="1:17" ht="12.75">
      <c r="A279" s="31"/>
      <c r="B279" s="31"/>
      <c r="C279" s="31"/>
      <c r="D279" s="31"/>
      <c r="E279" s="31"/>
      <c r="F279" s="33"/>
      <c r="G279" s="33"/>
      <c r="H279" s="33"/>
      <c r="I279" s="31"/>
      <c r="J279" s="36"/>
      <c r="K279" s="31"/>
      <c r="L279" s="32" t="s">
        <v>256</v>
      </c>
      <c r="M279" s="38">
        <v>784.469708351648</v>
      </c>
      <c r="N279" s="38">
        <v>356.4915578742534</v>
      </c>
      <c r="O279" s="57">
        <v>317.8221726497389</v>
      </c>
      <c r="P279" s="34"/>
      <c r="Q279" s="52"/>
    </row>
    <row r="280" spans="1:17" ht="13.5" thickBot="1">
      <c r="A280" s="27"/>
      <c r="B280" s="27"/>
      <c r="C280" s="27"/>
      <c r="D280" s="27"/>
      <c r="E280" s="27"/>
      <c r="F280" s="29"/>
      <c r="G280" s="29"/>
      <c r="H280" s="29"/>
      <c r="I280" s="27"/>
      <c r="J280" s="35"/>
      <c r="K280" s="27"/>
      <c r="L280" s="28" t="s">
        <v>318</v>
      </c>
      <c r="M280" s="37">
        <v>2806.9241424020797</v>
      </c>
      <c r="N280" s="37">
        <v>506.61241608082696</v>
      </c>
      <c r="O280" s="56">
        <v>1981.5201851854636</v>
      </c>
      <c r="P280" s="30"/>
      <c r="Q280" s="51"/>
    </row>
    <row r="281" spans="1:17" ht="12.75">
      <c r="A281" s="31">
        <v>98</v>
      </c>
      <c r="B281" s="31" t="s">
        <v>327</v>
      </c>
      <c r="C281" s="31">
        <v>3795</v>
      </c>
      <c r="D281" s="31">
        <v>487</v>
      </c>
      <c r="E281" s="31">
        <f>C281-D281</f>
        <v>3308</v>
      </c>
      <c r="F281" s="33">
        <v>122</v>
      </c>
      <c r="G281" s="33">
        <v>32</v>
      </c>
      <c r="H281" s="33">
        <f>E281-F281-G281</f>
        <v>3154</v>
      </c>
      <c r="I281" s="31">
        <f>F281+G281</f>
        <v>154</v>
      </c>
      <c r="J281" s="36">
        <f>ROUND(I281/C281,2)</f>
        <v>0.04</v>
      </c>
      <c r="K281" s="31" t="str">
        <f>IF(J281="","",IF(J281&gt;=(40/100),"Leśny","Polny"))</f>
        <v>Polny</v>
      </c>
      <c r="L281" s="32" t="s">
        <v>313</v>
      </c>
      <c r="M281" s="38">
        <v>6.9214601274892225</v>
      </c>
      <c r="N281" s="38">
        <v>0</v>
      </c>
      <c r="O281" s="57">
        <v>6.9214601274892225</v>
      </c>
      <c r="P281" s="34" t="s">
        <v>252</v>
      </c>
      <c r="Q281" s="52">
        <v>120.68958718664095</v>
      </c>
    </row>
    <row r="282" spans="1:17" ht="12.75">
      <c r="A282" s="31"/>
      <c r="B282" s="31"/>
      <c r="C282" s="31"/>
      <c r="D282" s="31"/>
      <c r="E282" s="31"/>
      <c r="F282" s="33"/>
      <c r="G282" s="33"/>
      <c r="H282" s="33"/>
      <c r="I282" s="31"/>
      <c r="J282" s="36"/>
      <c r="K282" s="31"/>
      <c r="L282" s="32" t="s">
        <v>328</v>
      </c>
      <c r="M282" s="38">
        <v>2.6259049064810736</v>
      </c>
      <c r="N282" s="38">
        <v>0</v>
      </c>
      <c r="O282" s="57">
        <v>2.6259049064810736</v>
      </c>
      <c r="P282" s="34" t="s">
        <v>306</v>
      </c>
      <c r="Q282" s="52">
        <v>1.5488159832976758</v>
      </c>
    </row>
    <row r="283" spans="1:17" ht="12.75">
      <c r="A283" s="31"/>
      <c r="B283" s="31"/>
      <c r="C283" s="31"/>
      <c r="D283" s="31"/>
      <c r="E283" s="31"/>
      <c r="F283" s="33"/>
      <c r="G283" s="33"/>
      <c r="H283" s="33"/>
      <c r="I283" s="31"/>
      <c r="J283" s="36"/>
      <c r="K283" s="31"/>
      <c r="L283" s="32" t="s">
        <v>324</v>
      </c>
      <c r="M283" s="38">
        <v>68.08569448454915</v>
      </c>
      <c r="N283" s="38">
        <v>13.44459004500322</v>
      </c>
      <c r="O283" s="57">
        <v>54.64110443954593</v>
      </c>
      <c r="P283" s="34"/>
      <c r="Q283" s="52"/>
    </row>
    <row r="284" spans="1:17" ht="12.75">
      <c r="A284" s="31"/>
      <c r="B284" s="31"/>
      <c r="C284" s="31"/>
      <c r="D284" s="31"/>
      <c r="E284" s="31"/>
      <c r="F284" s="33"/>
      <c r="G284" s="33"/>
      <c r="H284" s="33"/>
      <c r="I284" s="31"/>
      <c r="J284" s="36"/>
      <c r="K284" s="31"/>
      <c r="L284" s="32" t="s">
        <v>256</v>
      </c>
      <c r="M284" s="38">
        <v>2250.0646067081384</v>
      </c>
      <c r="N284" s="38">
        <v>370.559258578179</v>
      </c>
      <c r="O284" s="57">
        <v>1844.8861309084643</v>
      </c>
      <c r="P284" s="34"/>
      <c r="Q284" s="52"/>
    </row>
    <row r="285" spans="1:17" ht="13.5" thickBot="1">
      <c r="A285" s="27"/>
      <c r="B285" s="27"/>
      <c r="C285" s="27"/>
      <c r="D285" s="27"/>
      <c r="E285" s="27"/>
      <c r="F285" s="29"/>
      <c r="G285" s="29"/>
      <c r="H285" s="29"/>
      <c r="I285" s="27"/>
      <c r="J285" s="35"/>
      <c r="K285" s="27"/>
      <c r="L285" s="28" t="s">
        <v>329</v>
      </c>
      <c r="M285" s="37">
        <v>1467.5561610650327</v>
      </c>
      <c r="N285" s="37">
        <v>103.18288059041821</v>
      </c>
      <c r="O285" s="56">
        <v>1276.754094526182</v>
      </c>
      <c r="P285" s="30"/>
      <c r="Q285" s="51"/>
    </row>
    <row r="286" spans="1:17" ht="12.75">
      <c r="A286" s="31">
        <v>99</v>
      </c>
      <c r="B286" s="31" t="s">
        <v>330</v>
      </c>
      <c r="C286" s="31">
        <v>7815</v>
      </c>
      <c r="D286" s="31">
        <v>670</v>
      </c>
      <c r="E286" s="31">
        <f>C286-D286</f>
        <v>7145</v>
      </c>
      <c r="F286" s="33">
        <v>697</v>
      </c>
      <c r="G286" s="33">
        <v>63</v>
      </c>
      <c r="H286" s="33">
        <f>E286-F286-G286</f>
        <v>6385</v>
      </c>
      <c r="I286" s="31">
        <f>F286+G286</f>
        <v>760</v>
      </c>
      <c r="J286" s="36">
        <f>ROUND(I286/C286,2)</f>
        <v>0.1</v>
      </c>
      <c r="K286" s="31" t="str">
        <f>IF(J286="","",IF(J286&gt;=(40/100),"Leśny","Polny"))</f>
        <v>Polny</v>
      </c>
      <c r="L286" s="32" t="s">
        <v>331</v>
      </c>
      <c r="M286" s="38">
        <v>1593.7375717360053</v>
      </c>
      <c r="N286" s="38">
        <v>239.03408841687315</v>
      </c>
      <c r="O286" s="57">
        <v>1354.7034833191321</v>
      </c>
      <c r="P286" s="34" t="s">
        <v>341</v>
      </c>
      <c r="Q286" s="52">
        <v>0</v>
      </c>
    </row>
    <row r="287" spans="1:17" ht="12.75">
      <c r="A287" s="31"/>
      <c r="B287" s="31"/>
      <c r="C287" s="31"/>
      <c r="D287" s="31"/>
      <c r="E287" s="31"/>
      <c r="F287" s="33"/>
      <c r="G287" s="33"/>
      <c r="H287" s="33"/>
      <c r="I287" s="31"/>
      <c r="J287" s="36"/>
      <c r="K287" s="31"/>
      <c r="L287" s="32" t="s">
        <v>256</v>
      </c>
      <c r="M287" s="38">
        <v>2726.383754134085</v>
      </c>
      <c r="N287" s="38">
        <v>173.9426031132088</v>
      </c>
      <c r="O287" s="57">
        <v>2294.7210734685223</v>
      </c>
      <c r="P287" s="34" t="s">
        <v>252</v>
      </c>
      <c r="Q287" s="52">
        <v>697.168580269436</v>
      </c>
    </row>
    <row r="288" spans="1:17" ht="12.75">
      <c r="A288" s="31"/>
      <c r="B288" s="31"/>
      <c r="C288" s="31"/>
      <c r="D288" s="31"/>
      <c r="E288" s="31"/>
      <c r="F288" s="33"/>
      <c r="G288" s="33"/>
      <c r="H288" s="33"/>
      <c r="I288" s="31"/>
      <c r="J288" s="36"/>
      <c r="K288" s="31"/>
      <c r="L288" s="32" t="s">
        <v>324</v>
      </c>
      <c r="M288" s="38">
        <v>1343.5610509121007</v>
      </c>
      <c r="N288" s="38">
        <v>124.86448945233607</v>
      </c>
      <c r="O288" s="57">
        <v>1187.4514016947783</v>
      </c>
      <c r="P288" s="34"/>
      <c r="Q288" s="52"/>
    </row>
    <row r="289" spans="1:17" ht="13.5" thickBot="1">
      <c r="A289" s="27"/>
      <c r="B289" s="27"/>
      <c r="C289" s="27"/>
      <c r="D289" s="27"/>
      <c r="E289" s="27"/>
      <c r="F289" s="29"/>
      <c r="G289" s="29"/>
      <c r="H289" s="29"/>
      <c r="I289" s="27"/>
      <c r="J289" s="35"/>
      <c r="K289" s="27"/>
      <c r="L289" s="28" t="s">
        <v>329</v>
      </c>
      <c r="M289" s="37">
        <v>2151.76717660245</v>
      </c>
      <c r="N289" s="37">
        <v>132.1938136269707</v>
      </c>
      <c r="O289" s="56">
        <v>1611.370020023412</v>
      </c>
      <c r="P289" s="30"/>
      <c r="Q289" s="51"/>
    </row>
    <row r="290" spans="1:17" ht="12.75">
      <c r="A290" s="31">
        <v>100</v>
      </c>
      <c r="B290" s="31" t="s">
        <v>332</v>
      </c>
      <c r="C290" s="31">
        <v>3922</v>
      </c>
      <c r="D290" s="31">
        <v>378</v>
      </c>
      <c r="E290" s="31">
        <f>C290-D290</f>
        <v>3544</v>
      </c>
      <c r="F290" s="33">
        <v>0</v>
      </c>
      <c r="G290" s="33">
        <v>7</v>
      </c>
      <c r="H290" s="33">
        <f>E290-F290-G290</f>
        <v>3537</v>
      </c>
      <c r="I290" s="31">
        <f>F290+G290</f>
        <v>7</v>
      </c>
      <c r="J290" s="36">
        <f>ROUND(I290/C290,2)</f>
        <v>0</v>
      </c>
      <c r="K290" s="31" t="str">
        <f>IF(J290="","",IF(J290&gt;=(40/100),"Leśny","Polny"))</f>
        <v>Polny</v>
      </c>
      <c r="L290" s="32" t="s">
        <v>331</v>
      </c>
      <c r="M290" s="38">
        <v>1726.057190205273</v>
      </c>
      <c r="N290" s="38">
        <v>132.08255210745935</v>
      </c>
      <c r="O290" s="57">
        <v>1593.9746380978136</v>
      </c>
      <c r="P290" s="34" t="s">
        <v>252</v>
      </c>
      <c r="Q290" s="52">
        <v>0</v>
      </c>
    </row>
    <row r="291" spans="1:17" ht="13.5" thickBot="1">
      <c r="A291" s="27"/>
      <c r="B291" s="27"/>
      <c r="C291" s="27"/>
      <c r="D291" s="27"/>
      <c r="E291" s="27"/>
      <c r="F291" s="29"/>
      <c r="G291" s="29"/>
      <c r="H291" s="29"/>
      <c r="I291" s="27"/>
      <c r="J291" s="35"/>
      <c r="K291" s="27"/>
      <c r="L291" s="28" t="s">
        <v>329</v>
      </c>
      <c r="M291" s="37">
        <v>2196.1903580886715</v>
      </c>
      <c r="N291" s="37">
        <v>246.2933292256503</v>
      </c>
      <c r="O291" s="56">
        <v>1949.8970288630212</v>
      </c>
      <c r="P291" s="30" t="s">
        <v>341</v>
      </c>
      <c r="Q291" s="51">
        <v>0</v>
      </c>
    </row>
    <row r="292" spans="1:17" ht="12.75">
      <c r="A292" s="31">
        <v>101</v>
      </c>
      <c r="B292" s="31" t="s">
        <v>333</v>
      </c>
      <c r="C292" s="31">
        <v>6939</v>
      </c>
      <c r="D292" s="31">
        <v>116</v>
      </c>
      <c r="E292" s="31">
        <f>C292-D292</f>
        <v>6823</v>
      </c>
      <c r="F292" s="33">
        <v>5504</v>
      </c>
      <c r="G292" s="33">
        <v>17</v>
      </c>
      <c r="H292" s="33">
        <f>E292-F292-G292</f>
        <v>1302</v>
      </c>
      <c r="I292" s="31">
        <f>F292+G292</f>
        <v>5521</v>
      </c>
      <c r="J292" s="36">
        <f>ROUND(I292/C292,2)</f>
        <v>0.8</v>
      </c>
      <c r="K292" s="31" t="str">
        <f>IF(J292="","",IF(J292&gt;=(40/100),"Leśny","Polny"))</f>
        <v>Leśny</v>
      </c>
      <c r="L292" s="32" t="s">
        <v>286</v>
      </c>
      <c r="M292" s="38">
        <v>3888.1809275649107</v>
      </c>
      <c r="N292" s="38">
        <v>54.18830126163452</v>
      </c>
      <c r="O292" s="57">
        <v>697.4934587834505</v>
      </c>
      <c r="P292" s="34" t="s">
        <v>252</v>
      </c>
      <c r="Q292" s="52">
        <v>4284.629955166614</v>
      </c>
    </row>
    <row r="293" spans="1:17" ht="12.75">
      <c r="A293" s="31"/>
      <c r="B293" s="31"/>
      <c r="C293" s="31"/>
      <c r="D293" s="31"/>
      <c r="E293" s="31"/>
      <c r="F293" s="33"/>
      <c r="G293" s="33"/>
      <c r="H293" s="33"/>
      <c r="I293" s="31"/>
      <c r="J293" s="36"/>
      <c r="K293" s="31"/>
      <c r="L293" s="32" t="s">
        <v>282</v>
      </c>
      <c r="M293" s="38">
        <v>2856.18347099144</v>
      </c>
      <c r="N293" s="38">
        <v>61.3193017156369</v>
      </c>
      <c r="O293" s="57">
        <v>612.9716509865634</v>
      </c>
      <c r="P293" s="34" t="s">
        <v>254</v>
      </c>
      <c r="Q293" s="52">
        <v>1218.8839336443318</v>
      </c>
    </row>
    <row r="294" spans="1:17" ht="12.75">
      <c r="A294" s="31"/>
      <c r="B294" s="31"/>
      <c r="C294" s="31"/>
      <c r="D294" s="31"/>
      <c r="E294" s="31"/>
      <c r="F294" s="33"/>
      <c r="G294" s="33"/>
      <c r="H294" s="33"/>
      <c r="I294" s="31"/>
      <c r="J294" s="36"/>
      <c r="K294" s="31"/>
      <c r="L294" s="32" t="s">
        <v>252</v>
      </c>
      <c r="M294" s="38">
        <v>67.60298867472149</v>
      </c>
      <c r="N294" s="38">
        <v>0</v>
      </c>
      <c r="O294" s="57">
        <v>2.2553359713128884E-06</v>
      </c>
      <c r="P294" s="34"/>
      <c r="Q294" s="52"/>
    </row>
    <row r="295" spans="1:17" ht="12.75">
      <c r="A295" s="31"/>
      <c r="B295" s="31"/>
      <c r="C295" s="31"/>
      <c r="D295" s="31"/>
      <c r="E295" s="31"/>
      <c r="F295" s="33"/>
      <c r="G295" s="33"/>
      <c r="H295" s="33"/>
      <c r="I295" s="31"/>
      <c r="J295" s="36"/>
      <c r="K295" s="31"/>
      <c r="L295" s="32" t="s">
        <v>324</v>
      </c>
      <c r="M295" s="38">
        <v>37.016432324080725</v>
      </c>
      <c r="N295" s="38">
        <v>0</v>
      </c>
      <c r="O295" s="57">
        <v>9.934725278295254</v>
      </c>
      <c r="P295" s="34"/>
      <c r="Q295" s="52"/>
    </row>
    <row r="296" spans="1:17" ht="13.5" thickBot="1">
      <c r="A296" s="27"/>
      <c r="B296" s="27"/>
      <c r="C296" s="27"/>
      <c r="D296" s="27"/>
      <c r="E296" s="27"/>
      <c r="F296" s="29"/>
      <c r="G296" s="29"/>
      <c r="H296" s="29"/>
      <c r="I296" s="27"/>
      <c r="J296" s="35"/>
      <c r="K296" s="27"/>
      <c r="L296" s="28" t="s">
        <v>254</v>
      </c>
      <c r="M296" s="37">
        <v>90.43751395297313</v>
      </c>
      <c r="N296" s="37">
        <v>0</v>
      </c>
      <c r="O296" s="56">
        <v>4.1026865318372074E-06</v>
      </c>
      <c r="P296" s="30"/>
      <c r="Q296" s="51"/>
    </row>
    <row r="297" spans="1:17" ht="12.75">
      <c r="A297" s="31">
        <v>102</v>
      </c>
      <c r="B297" s="31" t="s">
        <v>334</v>
      </c>
      <c r="C297" s="31">
        <v>9668</v>
      </c>
      <c r="D297" s="31">
        <v>708</v>
      </c>
      <c r="E297" s="31">
        <f>C297-D297</f>
        <v>8960</v>
      </c>
      <c r="F297" s="33">
        <v>763</v>
      </c>
      <c r="G297" s="33">
        <v>12</v>
      </c>
      <c r="H297" s="33">
        <f>E297-F297-G297</f>
        <v>8185</v>
      </c>
      <c r="I297" s="31">
        <f>F297+G297</f>
        <v>775</v>
      </c>
      <c r="J297" s="36">
        <f>ROUND(I297/C297,2)</f>
        <v>0.08</v>
      </c>
      <c r="K297" s="31" t="str">
        <f>IF(J297="","",IF(J297&gt;=(40/100),"Leśny","Polny"))</f>
        <v>Polny</v>
      </c>
      <c r="L297" s="32" t="s">
        <v>286</v>
      </c>
      <c r="M297" s="38">
        <v>3750.987787520288</v>
      </c>
      <c r="N297" s="38">
        <v>228.6938435385769</v>
      </c>
      <c r="O297" s="57">
        <v>3220.1850946928307</v>
      </c>
      <c r="P297" s="34" t="s">
        <v>341</v>
      </c>
      <c r="Q297" s="52">
        <v>15.502938684333582</v>
      </c>
    </row>
    <row r="298" spans="1:17" ht="12.75">
      <c r="A298" s="31"/>
      <c r="B298" s="31"/>
      <c r="C298" s="31"/>
      <c r="D298" s="31"/>
      <c r="E298" s="31"/>
      <c r="F298" s="33"/>
      <c r="G298" s="33"/>
      <c r="H298" s="33"/>
      <c r="I298" s="31"/>
      <c r="J298" s="36"/>
      <c r="K298" s="31"/>
      <c r="L298" s="32" t="s">
        <v>331</v>
      </c>
      <c r="M298" s="38">
        <v>1167.897415050618</v>
      </c>
      <c r="N298" s="38">
        <v>90.16796235701167</v>
      </c>
      <c r="O298" s="57">
        <v>1014.9144029393805</v>
      </c>
      <c r="P298" s="34" t="s">
        <v>252</v>
      </c>
      <c r="Q298" s="52">
        <v>747.4053145051842</v>
      </c>
    </row>
    <row r="299" spans="1:17" ht="13.5" thickBot="1">
      <c r="A299" s="27"/>
      <c r="B299" s="27"/>
      <c r="C299" s="27"/>
      <c r="D299" s="27"/>
      <c r="E299" s="27"/>
      <c r="F299" s="29"/>
      <c r="G299" s="29"/>
      <c r="H299" s="29"/>
      <c r="I299" s="27"/>
      <c r="J299" s="35"/>
      <c r="K299" s="27"/>
      <c r="L299" s="28" t="s">
        <v>324</v>
      </c>
      <c r="M299" s="37">
        <v>4748.899723979649</v>
      </c>
      <c r="N299" s="37">
        <v>389.55021854442356</v>
      </c>
      <c r="O299" s="56">
        <v>3961.365151288812</v>
      </c>
      <c r="P299" s="30"/>
      <c r="Q299" s="51"/>
    </row>
    <row r="300" spans="1:17" ht="12.75">
      <c r="A300" s="31">
        <v>103</v>
      </c>
      <c r="B300" s="31" t="s">
        <v>335</v>
      </c>
      <c r="C300" s="31">
        <v>5201</v>
      </c>
      <c r="D300" s="31">
        <v>574</v>
      </c>
      <c r="E300" s="31">
        <f>C300-D300</f>
        <v>4627</v>
      </c>
      <c r="F300" s="33">
        <v>17</v>
      </c>
      <c r="G300" s="33">
        <v>12</v>
      </c>
      <c r="H300" s="33">
        <f>E300-F300-G300</f>
        <v>4598</v>
      </c>
      <c r="I300" s="31">
        <f>F300+G300</f>
        <v>29</v>
      </c>
      <c r="J300" s="36">
        <f>ROUND(I300/C300,2)</f>
        <v>0.01</v>
      </c>
      <c r="K300" s="31" t="str">
        <f>IF(J300="","",IF(J300&gt;=(40/100),"Leśny","Polny"))</f>
        <v>Polny</v>
      </c>
      <c r="L300" s="32" t="s">
        <v>286</v>
      </c>
      <c r="M300" s="38">
        <v>5076.733733474847</v>
      </c>
      <c r="N300" s="38">
        <v>558.1816171895499</v>
      </c>
      <c r="O300" s="57">
        <v>4502.04378367531</v>
      </c>
      <c r="P300" s="34" t="s">
        <v>341</v>
      </c>
      <c r="Q300" s="52">
        <v>0</v>
      </c>
    </row>
    <row r="301" spans="1:17" ht="13.5" thickBot="1">
      <c r="A301" s="27"/>
      <c r="B301" s="27"/>
      <c r="C301" s="27"/>
      <c r="D301" s="27"/>
      <c r="E301" s="27"/>
      <c r="F301" s="29"/>
      <c r="G301" s="29"/>
      <c r="H301" s="29"/>
      <c r="I301" s="27"/>
      <c r="J301" s="35"/>
      <c r="K301" s="27"/>
      <c r="L301" s="28" t="s">
        <v>282</v>
      </c>
      <c r="M301" s="37">
        <v>124.74400847172048</v>
      </c>
      <c r="N301" s="37">
        <v>15.544381441530586</v>
      </c>
      <c r="O301" s="56">
        <v>109.19962703018989</v>
      </c>
      <c r="P301" s="30" t="s">
        <v>252</v>
      </c>
      <c r="Q301" s="51">
        <v>16.50833260998726</v>
      </c>
    </row>
    <row r="302" spans="1:17" ht="13.5" thickBot="1">
      <c r="A302" s="27">
        <v>104</v>
      </c>
      <c r="B302" s="27" t="s">
        <v>336</v>
      </c>
      <c r="C302" s="27">
        <v>3667</v>
      </c>
      <c r="D302" s="27">
        <v>267</v>
      </c>
      <c r="E302" s="27">
        <f>C302-D302</f>
        <v>3400</v>
      </c>
      <c r="F302" s="29">
        <v>43</v>
      </c>
      <c r="G302" s="29">
        <v>1</v>
      </c>
      <c r="H302" s="29">
        <f>E302-F302-G302</f>
        <v>3356</v>
      </c>
      <c r="I302" s="27">
        <f>F302+G302</f>
        <v>44</v>
      </c>
      <c r="J302" s="35">
        <f>ROUND(I302/C302,2)</f>
        <v>0.01</v>
      </c>
      <c r="K302" s="27" t="str">
        <f>IF(J302="","",IF(J302&gt;=(40/100),"Leśny","Polny"))</f>
        <v>Polny</v>
      </c>
      <c r="L302" s="28" t="s">
        <v>331</v>
      </c>
      <c r="M302" s="37">
        <v>3666.658039257934</v>
      </c>
      <c r="N302" s="37">
        <v>266.63823547429405</v>
      </c>
      <c r="O302" s="56">
        <v>3356.664261653653</v>
      </c>
      <c r="P302" s="30" t="s">
        <v>341</v>
      </c>
      <c r="Q302" s="51">
        <v>43.35554212998711</v>
      </c>
    </row>
    <row r="303" spans="1:17" ht="12.75">
      <c r="A303" s="31">
        <v>105</v>
      </c>
      <c r="B303" s="31" t="s">
        <v>337</v>
      </c>
      <c r="C303" s="31">
        <v>5033</v>
      </c>
      <c r="D303" s="31">
        <v>253</v>
      </c>
      <c r="E303" s="31">
        <f>C303-D303</f>
        <v>4780</v>
      </c>
      <c r="F303" s="33">
        <v>26</v>
      </c>
      <c r="G303" s="33">
        <v>6</v>
      </c>
      <c r="H303" s="33">
        <f>E303-F303-G303</f>
        <v>4748</v>
      </c>
      <c r="I303" s="31">
        <f>F303+G303</f>
        <v>32</v>
      </c>
      <c r="J303" s="36">
        <f>ROUND(I303/C303,2)</f>
        <v>0.01</v>
      </c>
      <c r="K303" s="31" t="str">
        <f>IF(J303="","",IF(J303&gt;=(40/100),"Leśny","Polny"))</f>
        <v>Polny</v>
      </c>
      <c r="L303" s="32" t="s">
        <v>286</v>
      </c>
      <c r="M303" s="38">
        <v>900.8171464114193</v>
      </c>
      <c r="N303" s="38">
        <v>43.15248759439752</v>
      </c>
      <c r="O303" s="57">
        <v>857.6646588170219</v>
      </c>
      <c r="P303" s="34" t="s">
        <v>341</v>
      </c>
      <c r="Q303" s="52">
        <v>13.289196228287741</v>
      </c>
    </row>
    <row r="304" spans="1:17" ht="12.75">
      <c r="A304" s="31"/>
      <c r="B304" s="31"/>
      <c r="C304" s="31"/>
      <c r="D304" s="31"/>
      <c r="E304" s="31"/>
      <c r="F304" s="33"/>
      <c r="G304" s="33"/>
      <c r="H304" s="33"/>
      <c r="I304" s="31"/>
      <c r="J304" s="36"/>
      <c r="K304" s="31"/>
      <c r="L304" s="32" t="s">
        <v>338</v>
      </c>
      <c r="M304" s="38">
        <v>304.444775208825</v>
      </c>
      <c r="N304" s="38">
        <v>20.2181484359595</v>
      </c>
      <c r="O304" s="57">
        <v>284.2266267728655</v>
      </c>
      <c r="P304" s="34" t="s">
        <v>252</v>
      </c>
      <c r="Q304" s="52">
        <v>13.1238211416834</v>
      </c>
    </row>
    <row r="305" spans="1:17" ht="13.5" thickBot="1">
      <c r="A305" s="27"/>
      <c r="B305" s="27"/>
      <c r="C305" s="27"/>
      <c r="D305" s="27"/>
      <c r="E305" s="27"/>
      <c r="F305" s="29"/>
      <c r="G305" s="29"/>
      <c r="H305" s="29"/>
      <c r="I305" s="27"/>
      <c r="J305" s="35"/>
      <c r="K305" s="27"/>
      <c r="L305" s="28" t="s">
        <v>331</v>
      </c>
      <c r="M305" s="37">
        <v>3827.3565123246863</v>
      </c>
      <c r="N305" s="37">
        <v>189.75778927385227</v>
      </c>
      <c r="O305" s="56">
        <v>3611.285705680864</v>
      </c>
      <c r="P305" s="30"/>
      <c r="Q305" s="51"/>
    </row>
    <row r="306" spans="1:17" ht="12.75">
      <c r="A306" s="31">
        <v>106</v>
      </c>
      <c r="B306" s="31" t="s">
        <v>339</v>
      </c>
      <c r="C306" s="31">
        <v>3631</v>
      </c>
      <c r="D306" s="31">
        <v>211</v>
      </c>
      <c r="E306" s="31">
        <f>C306-D306</f>
        <v>3420</v>
      </c>
      <c r="F306" s="33">
        <v>11</v>
      </c>
      <c r="G306" s="33">
        <v>5</v>
      </c>
      <c r="H306" s="33">
        <f>E306-F306-G306</f>
        <v>3404</v>
      </c>
      <c r="I306" s="31">
        <f>F306+G306</f>
        <v>16</v>
      </c>
      <c r="J306" s="36">
        <f>ROUND(I306/C306,2)</f>
        <v>0</v>
      </c>
      <c r="K306" s="31" t="str">
        <f>IF(J306="","",IF(J306&gt;=(40/100),"Leśny","Polny"))</f>
        <v>Polny</v>
      </c>
      <c r="L306" s="32" t="s">
        <v>286</v>
      </c>
      <c r="M306" s="38">
        <v>1882.3232456015267</v>
      </c>
      <c r="N306" s="38">
        <v>99.6103790043889</v>
      </c>
      <c r="O306" s="57">
        <v>1782.7128665971377</v>
      </c>
      <c r="P306" s="34" t="s">
        <v>341</v>
      </c>
      <c r="Q306" s="52">
        <v>11.352816569991036</v>
      </c>
    </row>
    <row r="307" spans="1:17" ht="13.5" thickBot="1">
      <c r="A307" s="27"/>
      <c r="B307" s="27"/>
      <c r="C307" s="27"/>
      <c r="D307" s="27"/>
      <c r="E307" s="27"/>
      <c r="F307" s="29"/>
      <c r="G307" s="29"/>
      <c r="H307" s="29"/>
      <c r="I307" s="27"/>
      <c r="J307" s="35"/>
      <c r="K307" s="27"/>
      <c r="L307" s="28" t="s">
        <v>338</v>
      </c>
      <c r="M307" s="37">
        <v>1748.4084167337287</v>
      </c>
      <c r="N307" s="37">
        <v>111.6827256288215</v>
      </c>
      <c r="O307" s="56">
        <v>1625.372874534916</v>
      </c>
      <c r="P307" s="30"/>
      <c r="Q307" s="51"/>
    </row>
    <row r="308" spans="1:17" ht="12.75">
      <c r="A308" s="31">
        <v>107</v>
      </c>
      <c r="B308" s="31" t="s">
        <v>340</v>
      </c>
      <c r="C308" s="31">
        <v>4174</v>
      </c>
      <c r="D308" s="31">
        <v>363</v>
      </c>
      <c r="E308" s="31">
        <f>C308-D308</f>
        <v>3811</v>
      </c>
      <c r="F308" s="33">
        <v>171</v>
      </c>
      <c r="G308" s="33">
        <v>2</v>
      </c>
      <c r="H308" s="33">
        <f>E308-F308-G308</f>
        <v>3638</v>
      </c>
      <c r="I308" s="31">
        <f>F308+G308</f>
        <v>173</v>
      </c>
      <c r="J308" s="36">
        <f>ROUND(I308/C308,2)</f>
        <v>0.04</v>
      </c>
      <c r="K308" s="31" t="str">
        <f>IF(J308="","",IF(J308&gt;=(40/100),"Leśny","Polny"))</f>
        <v>Polny</v>
      </c>
      <c r="L308" s="32" t="s">
        <v>286</v>
      </c>
      <c r="M308" s="38">
        <v>1691.2297962818627</v>
      </c>
      <c r="N308" s="38">
        <v>117.70928721072991</v>
      </c>
      <c r="O308" s="57">
        <v>1573.4136205967209</v>
      </c>
      <c r="P308" s="34" t="s">
        <v>341</v>
      </c>
      <c r="Q308" s="52">
        <v>171.29026309985727</v>
      </c>
    </row>
    <row r="309" spans="1:17" ht="12.75">
      <c r="A309" s="31"/>
      <c r="B309" s="31"/>
      <c r="C309" s="31"/>
      <c r="D309" s="31"/>
      <c r="E309" s="31"/>
      <c r="F309" s="33"/>
      <c r="G309" s="33"/>
      <c r="H309" s="33"/>
      <c r="I309" s="31"/>
      <c r="J309" s="36"/>
      <c r="K309" s="31"/>
      <c r="L309" s="32" t="s">
        <v>338</v>
      </c>
      <c r="M309" s="38">
        <v>1211.0701524238568</v>
      </c>
      <c r="N309" s="38">
        <v>55.12668662049596</v>
      </c>
      <c r="O309" s="57">
        <v>1016.3216549462761</v>
      </c>
      <c r="P309" s="34"/>
      <c r="Q309" s="52"/>
    </row>
    <row r="310" spans="1:17" ht="13.5" thickBot="1">
      <c r="A310" s="27"/>
      <c r="B310" s="27"/>
      <c r="C310" s="27"/>
      <c r="D310" s="27"/>
      <c r="E310" s="27"/>
      <c r="F310" s="29"/>
      <c r="G310" s="29"/>
      <c r="H310" s="29"/>
      <c r="I310" s="27"/>
      <c r="J310" s="35"/>
      <c r="K310" s="27"/>
      <c r="L310" s="28" t="s">
        <v>341</v>
      </c>
      <c r="M310" s="37">
        <v>1271.7590308169902</v>
      </c>
      <c r="N310" s="37">
        <v>190.0740096660158</v>
      </c>
      <c r="O310" s="56">
        <v>1050.1234573826282</v>
      </c>
      <c r="P310" s="30"/>
      <c r="Q310" s="51"/>
    </row>
    <row r="311" spans="1:17" ht="12.75">
      <c r="A311" s="31">
        <v>108</v>
      </c>
      <c r="B311" s="31" t="s">
        <v>342</v>
      </c>
      <c r="C311" s="31">
        <v>4996</v>
      </c>
      <c r="D311" s="31">
        <v>394</v>
      </c>
      <c r="E311" s="31">
        <f>C311-D311</f>
        <v>4602</v>
      </c>
      <c r="F311" s="33">
        <v>224</v>
      </c>
      <c r="G311" s="33">
        <v>59</v>
      </c>
      <c r="H311" s="33">
        <f>E311-F311-G311</f>
        <v>4319</v>
      </c>
      <c r="I311" s="31">
        <f>F311+G311</f>
        <v>283</v>
      </c>
      <c r="J311" s="36">
        <f>ROUND(I311/C311,2)</f>
        <v>0.06</v>
      </c>
      <c r="K311" s="31" t="str">
        <f>IF(J311="","",IF(J311&gt;=(40/100),"Leśny","Polny"))</f>
        <v>Polny</v>
      </c>
      <c r="L311" s="32" t="s">
        <v>286</v>
      </c>
      <c r="M311" s="38">
        <v>1035.158725808412</v>
      </c>
      <c r="N311" s="38">
        <v>55.72718940753071</v>
      </c>
      <c r="O311" s="57">
        <v>957.7742074494381</v>
      </c>
      <c r="P311" s="34" t="s">
        <v>341</v>
      </c>
      <c r="Q311" s="52">
        <v>224.05753500489033</v>
      </c>
    </row>
    <row r="312" spans="1:17" ht="12.75">
      <c r="A312" s="31"/>
      <c r="B312" s="31"/>
      <c r="C312" s="31"/>
      <c r="D312" s="31"/>
      <c r="E312" s="31"/>
      <c r="F312" s="33"/>
      <c r="G312" s="33"/>
      <c r="H312" s="33"/>
      <c r="I312" s="31"/>
      <c r="J312" s="36"/>
      <c r="K312" s="31"/>
      <c r="L312" s="32" t="s">
        <v>282</v>
      </c>
      <c r="M312" s="38">
        <v>580.8246035208417</v>
      </c>
      <c r="N312" s="38">
        <v>62.1935903545846</v>
      </c>
      <c r="O312" s="57">
        <v>518.5706161169229</v>
      </c>
      <c r="P312" s="34"/>
      <c r="Q312" s="52"/>
    </row>
    <row r="313" spans="1:17" ht="13.5" thickBot="1">
      <c r="A313" s="27"/>
      <c r="B313" s="27"/>
      <c r="C313" s="27"/>
      <c r="D313" s="27"/>
      <c r="E313" s="27"/>
      <c r="F313" s="29"/>
      <c r="G313" s="29"/>
      <c r="H313" s="29"/>
      <c r="I313" s="27"/>
      <c r="J313" s="35"/>
      <c r="K313" s="27"/>
      <c r="L313" s="28" t="s">
        <v>341</v>
      </c>
      <c r="M313" s="37">
        <v>3379.679443867524</v>
      </c>
      <c r="N313" s="37">
        <v>276.5316081901986</v>
      </c>
      <c r="O313" s="56">
        <v>2900.8080266732036</v>
      </c>
      <c r="P313" s="30"/>
      <c r="Q313" s="51"/>
    </row>
    <row r="314" spans="1:17" ht="12.75">
      <c r="A314" s="31">
        <v>109</v>
      </c>
      <c r="B314" s="31" t="s">
        <v>343</v>
      </c>
      <c r="C314" s="31">
        <v>5793</v>
      </c>
      <c r="D314" s="31">
        <v>527</v>
      </c>
      <c r="E314" s="31">
        <f>C314-D314</f>
        <v>5266</v>
      </c>
      <c r="F314" s="33">
        <v>495</v>
      </c>
      <c r="G314" s="33">
        <v>52</v>
      </c>
      <c r="H314" s="33">
        <f>E314-F314-G314</f>
        <v>4719</v>
      </c>
      <c r="I314" s="31">
        <f>F314+G314</f>
        <v>547</v>
      </c>
      <c r="J314" s="36">
        <f>ROUND(I314/C314,2)</f>
        <v>0.09</v>
      </c>
      <c r="K314" s="31" t="str">
        <f>IF(J314="","",IF(J314&gt;=(40/100),"Leśny","Polny"))</f>
        <v>Polny</v>
      </c>
      <c r="L314" s="32" t="s">
        <v>331</v>
      </c>
      <c r="M314" s="38">
        <v>1092.4275274034014</v>
      </c>
      <c r="N314" s="38">
        <v>100.27891101842458</v>
      </c>
      <c r="O314" s="57">
        <v>992.1486163849769</v>
      </c>
      <c r="P314" s="34" t="s">
        <v>341</v>
      </c>
      <c r="Q314" s="52">
        <v>494.1352405749928</v>
      </c>
    </row>
    <row r="315" spans="1:17" ht="12.75">
      <c r="A315" s="31"/>
      <c r="B315" s="31"/>
      <c r="C315" s="31"/>
      <c r="D315" s="31"/>
      <c r="E315" s="31"/>
      <c r="F315" s="33"/>
      <c r="G315" s="33"/>
      <c r="H315" s="33"/>
      <c r="I315" s="31"/>
      <c r="J315" s="36"/>
      <c r="K315" s="31"/>
      <c r="L315" s="32" t="s">
        <v>338</v>
      </c>
      <c r="M315" s="38">
        <v>4431.362804384477</v>
      </c>
      <c r="N315" s="38">
        <v>310.99786126618005</v>
      </c>
      <c r="O315" s="57">
        <v>3625.8176274435145</v>
      </c>
      <c r="P315" s="34"/>
      <c r="Q315" s="52"/>
    </row>
    <row r="316" spans="1:17" ht="13.5" thickBot="1">
      <c r="A316" s="27"/>
      <c r="B316" s="27"/>
      <c r="C316" s="27"/>
      <c r="D316" s="27"/>
      <c r="E316" s="27"/>
      <c r="F316" s="29"/>
      <c r="G316" s="29"/>
      <c r="H316" s="29"/>
      <c r="I316" s="27"/>
      <c r="J316" s="35"/>
      <c r="K316" s="27"/>
      <c r="L316" s="28" t="s">
        <v>341</v>
      </c>
      <c r="M316" s="37">
        <v>268.76186721164134</v>
      </c>
      <c r="N316" s="37">
        <v>115.30023911316498</v>
      </c>
      <c r="O316" s="56">
        <v>153.46162809847635</v>
      </c>
      <c r="P316" s="30"/>
      <c r="Q316" s="51"/>
    </row>
    <row r="317" spans="1:17" ht="12.75">
      <c r="A317" s="31">
        <v>110</v>
      </c>
      <c r="B317" s="31" t="s">
        <v>341</v>
      </c>
      <c r="C317" s="31">
        <v>8059</v>
      </c>
      <c r="D317" s="31">
        <v>977</v>
      </c>
      <c r="E317" s="31">
        <f>C317-D317</f>
        <v>7082</v>
      </c>
      <c r="F317" s="33">
        <v>1461</v>
      </c>
      <c r="G317" s="33">
        <v>45</v>
      </c>
      <c r="H317" s="33">
        <f>E317-F317-G317</f>
        <v>5576</v>
      </c>
      <c r="I317" s="31">
        <f>F317+G317</f>
        <v>1506</v>
      </c>
      <c r="J317" s="36">
        <f>ROUND(I317/C317,2)</f>
        <v>0.19</v>
      </c>
      <c r="K317" s="31" t="str">
        <f>IF(J317="","",IF(J317&gt;=(40/100),"Leśny","Polny"))</f>
        <v>Polny</v>
      </c>
      <c r="L317" s="32" t="s">
        <v>344</v>
      </c>
      <c r="M317" s="38">
        <v>940.3456021817043</v>
      </c>
      <c r="N317" s="38">
        <v>48.4309022940853</v>
      </c>
      <c r="O317" s="57">
        <v>876.4152842048716</v>
      </c>
      <c r="P317" s="34" t="s">
        <v>341</v>
      </c>
      <c r="Q317" s="52">
        <v>1460.9402550037107</v>
      </c>
    </row>
    <row r="318" spans="1:17" ht="12.75">
      <c r="A318" s="31"/>
      <c r="B318" s="31"/>
      <c r="C318" s="31"/>
      <c r="D318" s="31"/>
      <c r="E318" s="31"/>
      <c r="F318" s="33"/>
      <c r="G318" s="33"/>
      <c r="H318" s="33"/>
      <c r="I318" s="31"/>
      <c r="J318" s="36"/>
      <c r="K318" s="31"/>
      <c r="L318" s="32" t="s">
        <v>338</v>
      </c>
      <c r="M318" s="38">
        <v>606.3259097368488</v>
      </c>
      <c r="N318" s="38">
        <v>25.248230611702148</v>
      </c>
      <c r="O318" s="57">
        <v>418.712671141628</v>
      </c>
      <c r="P318" s="34"/>
      <c r="Q318" s="52"/>
    </row>
    <row r="319" spans="1:17" ht="13.5" thickBot="1">
      <c r="A319" s="27"/>
      <c r="B319" s="27"/>
      <c r="C319" s="27"/>
      <c r="D319" s="27"/>
      <c r="E319" s="27"/>
      <c r="F319" s="29"/>
      <c r="G319" s="29"/>
      <c r="H319" s="29"/>
      <c r="I319" s="27"/>
      <c r="J319" s="35"/>
      <c r="K319" s="27"/>
      <c r="L319" s="28" t="s">
        <v>341</v>
      </c>
      <c r="M319" s="37">
        <v>6512.324084312055</v>
      </c>
      <c r="N319" s="37">
        <v>902.9305123850694</v>
      </c>
      <c r="O319" s="56">
        <v>4326.3178875983485</v>
      </c>
      <c r="P319" s="30"/>
      <c r="Q319" s="51"/>
    </row>
    <row r="320" spans="1:17" ht="12.75">
      <c r="A320" s="31">
        <v>111</v>
      </c>
      <c r="B320" s="31" t="s">
        <v>345</v>
      </c>
      <c r="C320" s="31">
        <v>4236</v>
      </c>
      <c r="D320" s="31">
        <v>250</v>
      </c>
      <c r="E320" s="31">
        <f>C320-D320</f>
        <v>3986</v>
      </c>
      <c r="F320" s="33">
        <v>0</v>
      </c>
      <c r="G320" s="33">
        <v>121</v>
      </c>
      <c r="H320" s="33">
        <f>E320-F320-G320</f>
        <v>3865</v>
      </c>
      <c r="I320" s="31">
        <f>F320+G320</f>
        <v>121</v>
      </c>
      <c r="J320" s="36">
        <f>ROUND(I320/C320,2)</f>
        <v>0.03</v>
      </c>
      <c r="K320" s="31" t="str">
        <f>IF(J320="","",IF(J320&gt;=(40/100),"Leśny","Polny"))</f>
        <v>Polny</v>
      </c>
      <c r="L320" s="32" t="s">
        <v>280</v>
      </c>
      <c r="M320" s="38">
        <v>806.6715886692189</v>
      </c>
      <c r="N320" s="38">
        <v>60.77328365425514</v>
      </c>
      <c r="O320" s="57">
        <v>745.8983050149637</v>
      </c>
      <c r="P320" s="34" t="s">
        <v>341</v>
      </c>
      <c r="Q320" s="52">
        <v>0</v>
      </c>
    </row>
    <row r="321" spans="1:17" ht="12.75">
      <c r="A321" s="31"/>
      <c r="B321" s="31"/>
      <c r="C321" s="31"/>
      <c r="D321" s="31"/>
      <c r="E321" s="31"/>
      <c r="F321" s="33"/>
      <c r="G321" s="33"/>
      <c r="H321" s="33"/>
      <c r="I321" s="31"/>
      <c r="J321" s="36"/>
      <c r="K321" s="31"/>
      <c r="L321" s="32" t="s">
        <v>346</v>
      </c>
      <c r="M321" s="38">
        <v>2538.4536643786137</v>
      </c>
      <c r="N321" s="38">
        <v>132.93866766041006</v>
      </c>
      <c r="O321" s="57">
        <v>2405.5149967182037</v>
      </c>
      <c r="P321" s="34" t="s">
        <v>254</v>
      </c>
      <c r="Q321" s="52">
        <v>0</v>
      </c>
    </row>
    <row r="322" spans="1:17" ht="13.5" thickBot="1">
      <c r="A322" s="27"/>
      <c r="B322" s="27"/>
      <c r="C322" s="27"/>
      <c r="D322" s="27"/>
      <c r="E322" s="27"/>
      <c r="F322" s="29"/>
      <c r="G322" s="29"/>
      <c r="H322" s="29"/>
      <c r="I322" s="27"/>
      <c r="J322" s="35"/>
      <c r="K322" s="27"/>
      <c r="L322" s="28" t="s">
        <v>296</v>
      </c>
      <c r="M322" s="37">
        <v>891.1149829863105</v>
      </c>
      <c r="N322" s="37">
        <v>55.96103036940266</v>
      </c>
      <c r="O322" s="56">
        <v>835.1539526169078</v>
      </c>
      <c r="P322" s="30"/>
      <c r="Q322" s="51"/>
    </row>
    <row r="323" spans="1:20" ht="12.75">
      <c r="A323" s="31">
        <v>112</v>
      </c>
      <c r="B323" s="31" t="s">
        <v>347</v>
      </c>
      <c r="C323" s="31">
        <v>6309</v>
      </c>
      <c r="D323" s="31">
        <v>399</v>
      </c>
      <c r="E323" s="31">
        <f>C323-D323</f>
        <v>5910</v>
      </c>
      <c r="F323" s="33">
        <v>733</v>
      </c>
      <c r="G323" s="33">
        <v>96</v>
      </c>
      <c r="H323" s="33">
        <f>E323-F323-G323</f>
        <v>5081</v>
      </c>
      <c r="I323" s="31">
        <f>F323+G323</f>
        <v>829</v>
      </c>
      <c r="J323" s="36">
        <f>ROUND(I323/C323,2)</f>
        <v>0.13</v>
      </c>
      <c r="K323" s="31" t="str">
        <f>IF(J323="","",IF(J323&gt;=(40/100),"Leśny","Polny"))</f>
        <v>Polny</v>
      </c>
      <c r="L323" s="32" t="s">
        <v>272</v>
      </c>
      <c r="M323" s="38">
        <v>38.83515788990471</v>
      </c>
      <c r="N323" s="38">
        <v>9.881283474686299</v>
      </c>
      <c r="O323" s="57">
        <v>25.04933791828174</v>
      </c>
      <c r="P323" s="34" t="s">
        <v>341</v>
      </c>
      <c r="Q323" s="52">
        <v>733</v>
      </c>
      <c r="S323" s="16"/>
      <c r="T323" s="16"/>
    </row>
    <row r="324" spans="1:17" ht="12.75">
      <c r="A324" s="31"/>
      <c r="B324" s="31"/>
      <c r="C324" s="31"/>
      <c r="D324" s="31"/>
      <c r="E324" s="31"/>
      <c r="F324" s="33"/>
      <c r="G324" s="33"/>
      <c r="H324" s="33"/>
      <c r="I324" s="31"/>
      <c r="J324" s="36"/>
      <c r="K324" s="31"/>
      <c r="L324" s="32" t="s">
        <v>298</v>
      </c>
      <c r="M324" s="38">
        <v>507.65428575045746</v>
      </c>
      <c r="N324" s="38">
        <v>51.934586506244706</v>
      </c>
      <c r="O324" s="57">
        <v>430.32861213820763</v>
      </c>
      <c r="P324" s="34"/>
      <c r="Q324" s="52"/>
    </row>
    <row r="325" spans="1:17" ht="12.75">
      <c r="A325" s="31"/>
      <c r="B325" s="31"/>
      <c r="C325" s="31"/>
      <c r="D325" s="31"/>
      <c r="E325" s="31"/>
      <c r="F325" s="33"/>
      <c r="G325" s="33"/>
      <c r="H325" s="33"/>
      <c r="I325" s="31"/>
      <c r="J325" s="36"/>
      <c r="K325" s="31"/>
      <c r="L325" s="32" t="s">
        <v>300</v>
      </c>
      <c r="M325" s="38">
        <v>540.2495613937617</v>
      </c>
      <c r="N325" s="38">
        <v>30</v>
      </c>
      <c r="O325" s="57">
        <v>479.9066029307193</v>
      </c>
      <c r="P325" s="34"/>
      <c r="Q325" s="52"/>
    </row>
    <row r="326" spans="1:17" ht="12.75">
      <c r="A326" s="31"/>
      <c r="B326" s="31"/>
      <c r="C326" s="31"/>
      <c r="D326" s="31"/>
      <c r="E326" s="31"/>
      <c r="F326" s="33"/>
      <c r="G326" s="33"/>
      <c r="H326" s="33"/>
      <c r="I326" s="31"/>
      <c r="J326" s="36"/>
      <c r="K326" s="31"/>
      <c r="L326" s="32" t="s">
        <v>346</v>
      </c>
      <c r="M326" s="38">
        <v>1026.2278753186974</v>
      </c>
      <c r="N326" s="38">
        <v>41.529214680152954</v>
      </c>
      <c r="O326" s="57">
        <v>930.9980711933721</v>
      </c>
      <c r="P326" s="34"/>
      <c r="Q326" s="52"/>
    </row>
    <row r="327" spans="1:17" ht="13.5" thickBot="1">
      <c r="A327" s="27"/>
      <c r="B327" s="27"/>
      <c r="C327" s="27"/>
      <c r="D327" s="27"/>
      <c r="E327" s="27"/>
      <c r="F327" s="29"/>
      <c r="G327" s="29"/>
      <c r="H327" s="29"/>
      <c r="I327" s="27"/>
      <c r="J327" s="35"/>
      <c r="K327" s="27"/>
      <c r="L327" s="28" t="s">
        <v>296</v>
      </c>
      <c r="M327" s="37">
        <v>4196</v>
      </c>
      <c r="N327" s="37">
        <v>266</v>
      </c>
      <c r="O327" s="56">
        <v>3309.3773214971543</v>
      </c>
      <c r="P327" s="30"/>
      <c r="Q327" s="51"/>
    </row>
    <row r="328" spans="1:17" ht="12.75">
      <c r="A328" s="31">
        <v>113</v>
      </c>
      <c r="B328" s="31" t="s">
        <v>348</v>
      </c>
      <c r="C328" s="31">
        <v>6807</v>
      </c>
      <c r="D328" s="31">
        <v>326</v>
      </c>
      <c r="E328" s="31">
        <f>C328-D328</f>
        <v>6481</v>
      </c>
      <c r="F328" s="33">
        <v>1203</v>
      </c>
      <c r="G328" s="33">
        <v>175</v>
      </c>
      <c r="H328" s="33">
        <f>E328-F328-G328</f>
        <v>5103</v>
      </c>
      <c r="I328" s="31">
        <f>F328+G328</f>
        <v>1378</v>
      </c>
      <c r="J328" s="36">
        <f>ROUND(I328/C328,2)</f>
        <v>0.2</v>
      </c>
      <c r="K328" s="31" t="str">
        <f>IF(J328="","",IF(J328&gt;=(40/100),"Leśny","Polny"))</f>
        <v>Polny</v>
      </c>
      <c r="L328" s="32" t="s">
        <v>282</v>
      </c>
      <c r="M328" s="38">
        <v>3474.529050806292</v>
      </c>
      <c r="N328" s="38">
        <v>166.5020438781396</v>
      </c>
      <c r="O328" s="57">
        <v>3095.9857298011902</v>
      </c>
      <c r="P328" s="34" t="s">
        <v>341</v>
      </c>
      <c r="Q328" s="52">
        <v>1027.4440393101706</v>
      </c>
    </row>
    <row r="329" spans="1:17" ht="12.75">
      <c r="A329" s="31"/>
      <c r="B329" s="31"/>
      <c r="C329" s="31"/>
      <c r="D329" s="31"/>
      <c r="E329" s="31"/>
      <c r="F329" s="33"/>
      <c r="G329" s="33"/>
      <c r="H329" s="33"/>
      <c r="I329" s="31"/>
      <c r="J329" s="36"/>
      <c r="K329" s="31"/>
      <c r="L329" s="32" t="s">
        <v>280</v>
      </c>
      <c r="M329" s="38">
        <v>1584.9803701482501</v>
      </c>
      <c r="N329" s="38">
        <v>91.22884026381838</v>
      </c>
      <c r="O329" s="57">
        <v>1155.090421040241</v>
      </c>
      <c r="P329" s="34" t="s">
        <v>254</v>
      </c>
      <c r="Q329" s="52">
        <v>175.16404351819205</v>
      </c>
    </row>
    <row r="330" spans="1:17" ht="13.5" thickBot="1">
      <c r="A330" s="27"/>
      <c r="B330" s="27"/>
      <c r="C330" s="27"/>
      <c r="D330" s="27"/>
      <c r="E330" s="27"/>
      <c r="F330" s="29"/>
      <c r="G330" s="29"/>
      <c r="H330" s="29"/>
      <c r="I330" s="27"/>
      <c r="J330" s="35"/>
      <c r="K330" s="27"/>
      <c r="L330" s="28" t="s">
        <v>346</v>
      </c>
      <c r="M330" s="37">
        <v>1747.504232720187</v>
      </c>
      <c r="N330" s="37">
        <v>68.25748922190847</v>
      </c>
      <c r="O330" s="56">
        <v>1027.3410466410558</v>
      </c>
      <c r="P330" s="30"/>
      <c r="Q330" s="51"/>
    </row>
    <row r="331" spans="1:17" ht="12.75">
      <c r="A331" s="31">
        <v>114</v>
      </c>
      <c r="B331" s="31" t="s">
        <v>349</v>
      </c>
      <c r="C331" s="31">
        <v>5895</v>
      </c>
      <c r="D331" s="31">
        <v>551</v>
      </c>
      <c r="E331" s="31">
        <f>C331-D331</f>
        <v>5344</v>
      </c>
      <c r="F331" s="33">
        <v>460</v>
      </c>
      <c r="G331" s="33">
        <v>96</v>
      </c>
      <c r="H331" s="33">
        <f>E331-F331-G331</f>
        <v>4788</v>
      </c>
      <c r="I331" s="31">
        <f>F331+G331</f>
        <v>556</v>
      </c>
      <c r="J331" s="36">
        <f>ROUND(I331/C331,2)</f>
        <v>0.09</v>
      </c>
      <c r="K331" s="31" t="str">
        <f>IF(J331="","",IF(J331&gt;=(40/100),"Leśny","Polny"))</f>
        <v>Polny</v>
      </c>
      <c r="L331" s="32" t="s">
        <v>344</v>
      </c>
      <c r="M331" s="38">
        <v>17.564171572759747</v>
      </c>
      <c r="N331" s="38">
        <v>0</v>
      </c>
      <c r="O331" s="57">
        <v>16.19902223477971</v>
      </c>
      <c r="P331" s="34" t="s">
        <v>341</v>
      </c>
      <c r="Q331" s="52">
        <v>458.7886302430719</v>
      </c>
    </row>
    <row r="332" spans="1:17" ht="13.5" thickBot="1">
      <c r="A332" s="27"/>
      <c r="B332" s="27"/>
      <c r="C332" s="27"/>
      <c r="D332" s="27"/>
      <c r="E332" s="27"/>
      <c r="F332" s="29"/>
      <c r="G332" s="29"/>
      <c r="H332" s="29"/>
      <c r="I332" s="27"/>
      <c r="J332" s="35"/>
      <c r="K332" s="27"/>
      <c r="L332" s="28" t="s">
        <v>346</v>
      </c>
      <c r="M332" s="37">
        <v>5878</v>
      </c>
      <c r="N332" s="37">
        <v>550.9021607137757</v>
      </c>
      <c r="O332" s="56">
        <v>4867.53269370166</v>
      </c>
      <c r="P332" s="30"/>
      <c r="Q332" s="51"/>
    </row>
    <row r="333" spans="1:17" ht="12.75">
      <c r="A333" s="31">
        <v>115</v>
      </c>
      <c r="B333" s="31" t="s">
        <v>350</v>
      </c>
      <c r="C333" s="31">
        <v>3862</v>
      </c>
      <c r="D333" s="31">
        <v>454</v>
      </c>
      <c r="E333" s="31">
        <f>C333-D333</f>
        <v>3408</v>
      </c>
      <c r="F333" s="33">
        <v>73</v>
      </c>
      <c r="G333" s="33">
        <v>38</v>
      </c>
      <c r="H333" s="33">
        <f>E333-F333-G333</f>
        <v>3297</v>
      </c>
      <c r="I333" s="31">
        <f>F333+G333</f>
        <v>111</v>
      </c>
      <c r="J333" s="36">
        <f>ROUND(I333/C333,2)</f>
        <v>0.03</v>
      </c>
      <c r="K333" s="31" t="str">
        <f>IF(J333="","",IF(J333&gt;=(40/100),"Leśny","Polny"))</f>
        <v>Polny</v>
      </c>
      <c r="L333" s="32" t="s">
        <v>300</v>
      </c>
      <c r="M333" s="38">
        <v>970.1086582509753</v>
      </c>
      <c r="N333" s="38">
        <v>87.98750447658303</v>
      </c>
      <c r="O333" s="57">
        <v>875.7644292172234</v>
      </c>
      <c r="P333" s="34" t="s">
        <v>341</v>
      </c>
      <c r="Q333" s="52">
        <v>72.6507710792492</v>
      </c>
    </row>
    <row r="334" spans="1:17" ht="13.5" thickBot="1">
      <c r="A334" s="27"/>
      <c r="B334" s="27"/>
      <c r="C334" s="27"/>
      <c r="D334" s="27"/>
      <c r="E334" s="27"/>
      <c r="F334" s="29"/>
      <c r="G334" s="29"/>
      <c r="H334" s="29"/>
      <c r="I334" s="27"/>
      <c r="J334" s="35"/>
      <c r="K334" s="27"/>
      <c r="L334" s="28" t="s">
        <v>346</v>
      </c>
      <c r="M334" s="37">
        <v>2891.5106683859926</v>
      </c>
      <c r="N334" s="37">
        <v>365.800336560696</v>
      </c>
      <c r="O334" s="56">
        <v>2459.4162853032162</v>
      </c>
      <c r="P334" s="30"/>
      <c r="Q334" s="51"/>
    </row>
    <row r="335" spans="1:21" ht="12.75">
      <c r="A335" s="31">
        <v>116</v>
      </c>
      <c r="B335" s="31" t="s">
        <v>276</v>
      </c>
      <c r="C335" s="31">
        <v>4492</v>
      </c>
      <c r="D335" s="31">
        <v>243</v>
      </c>
      <c r="E335" s="31">
        <f>C335-D335</f>
        <v>4249</v>
      </c>
      <c r="F335" s="33">
        <v>303</v>
      </c>
      <c r="G335" s="33">
        <v>24</v>
      </c>
      <c r="H335" s="33">
        <f>E335-F335-G335</f>
        <v>3922</v>
      </c>
      <c r="I335" s="31">
        <f>F335+G335</f>
        <v>327</v>
      </c>
      <c r="J335" s="36">
        <f>ROUND(I335/C335,2)</f>
        <v>0.07</v>
      </c>
      <c r="K335" s="31" t="str">
        <f>IF(J335="","",IF(J335&gt;=(40/100),"Leśny","Polny"))</f>
        <v>Polny</v>
      </c>
      <c r="L335" s="32" t="s">
        <v>344</v>
      </c>
      <c r="M335" s="38">
        <v>1263.2725565565959</v>
      </c>
      <c r="N335" s="38">
        <v>64.34371360629468</v>
      </c>
      <c r="O335" s="57">
        <v>1005.15928830976</v>
      </c>
      <c r="P335" s="34" t="s">
        <v>341</v>
      </c>
      <c r="Q335" s="52">
        <v>302.980515918183</v>
      </c>
      <c r="S335" s="16"/>
      <c r="T335" s="16"/>
      <c r="U335" s="16"/>
    </row>
    <row r="336" spans="1:17" ht="12.75">
      <c r="A336" s="31"/>
      <c r="B336" s="31"/>
      <c r="C336" s="31"/>
      <c r="D336" s="31"/>
      <c r="E336" s="31"/>
      <c r="F336" s="33"/>
      <c r="G336" s="33"/>
      <c r="H336" s="33"/>
      <c r="I336" s="31"/>
      <c r="J336" s="36"/>
      <c r="K336" s="31"/>
      <c r="L336" s="32" t="s">
        <v>282</v>
      </c>
      <c r="M336" s="38">
        <v>962.3150881249543</v>
      </c>
      <c r="N336" s="38">
        <v>43.48714409437007</v>
      </c>
      <c r="O336" s="57">
        <v>917.827944030584</v>
      </c>
      <c r="P336" s="34"/>
      <c r="Q336" s="52"/>
    </row>
    <row r="337" spans="1:17" ht="12.75">
      <c r="A337" s="31"/>
      <c r="B337" s="31"/>
      <c r="C337" s="31"/>
      <c r="D337" s="31"/>
      <c r="E337" s="31"/>
      <c r="F337" s="33"/>
      <c r="G337" s="33"/>
      <c r="H337" s="33"/>
      <c r="I337" s="31"/>
      <c r="J337" s="36"/>
      <c r="K337" s="31"/>
      <c r="L337" s="32" t="s">
        <v>346</v>
      </c>
      <c r="M337" s="38">
        <v>1585</v>
      </c>
      <c r="N337" s="38">
        <v>99.78124511333361</v>
      </c>
      <c r="O337" s="57">
        <v>1378.3795900023</v>
      </c>
      <c r="P337" s="34"/>
      <c r="Q337" s="52"/>
    </row>
    <row r="338" spans="1:17" ht="13.5" thickBot="1">
      <c r="A338" s="27"/>
      <c r="B338" s="27"/>
      <c r="C338" s="27"/>
      <c r="D338" s="27"/>
      <c r="E338" s="27"/>
      <c r="F338" s="29"/>
      <c r="G338" s="29"/>
      <c r="H338" s="29"/>
      <c r="I338" s="27"/>
      <c r="J338" s="35"/>
      <c r="K338" s="27"/>
      <c r="L338" s="28" t="s">
        <v>341</v>
      </c>
      <c r="M338" s="37">
        <v>681.9599655102322</v>
      </c>
      <c r="N338" s="37">
        <v>34.97558808398715</v>
      </c>
      <c r="O338" s="56">
        <v>645.500426956721</v>
      </c>
      <c r="P338" s="30"/>
      <c r="Q338" s="51"/>
    </row>
    <row r="339" spans="1:17" ht="12.75">
      <c r="A339" s="31">
        <v>117</v>
      </c>
      <c r="B339" s="31" t="s">
        <v>351</v>
      </c>
      <c r="C339" s="31">
        <v>4705</v>
      </c>
      <c r="D339" s="31">
        <v>319</v>
      </c>
      <c r="E339" s="31">
        <f>C339-D339</f>
        <v>4386</v>
      </c>
      <c r="F339" s="33">
        <v>608</v>
      </c>
      <c r="G339" s="33">
        <v>164</v>
      </c>
      <c r="H339" s="33">
        <f>E339-F339-G339</f>
        <v>3614</v>
      </c>
      <c r="I339" s="31">
        <f>F339+G339</f>
        <v>772</v>
      </c>
      <c r="J339" s="36">
        <f>ROUND(I339/C339,2)</f>
        <v>0.16</v>
      </c>
      <c r="K339" s="31" t="str">
        <f>IF(J339="","",IF(J339&gt;=(40/100),"Leśny","Polny"))</f>
        <v>Polny</v>
      </c>
      <c r="L339" s="32" t="s">
        <v>300</v>
      </c>
      <c r="M339" s="38">
        <v>94.15569769277747</v>
      </c>
      <c r="N339" s="38">
        <v>11.667180750406533</v>
      </c>
      <c r="O339" s="57">
        <v>40.57585804939072</v>
      </c>
      <c r="P339" s="34" t="s">
        <v>341</v>
      </c>
      <c r="Q339" s="52">
        <v>607.6746987177853</v>
      </c>
    </row>
    <row r="340" spans="1:17" ht="12.75">
      <c r="A340" s="31"/>
      <c r="B340" s="31"/>
      <c r="C340" s="31"/>
      <c r="D340" s="31"/>
      <c r="E340" s="31"/>
      <c r="F340" s="33"/>
      <c r="G340" s="33"/>
      <c r="H340" s="33"/>
      <c r="I340" s="31"/>
      <c r="J340" s="36"/>
      <c r="K340" s="31"/>
      <c r="L340" s="32" t="s">
        <v>344</v>
      </c>
      <c r="M340" s="38">
        <v>3181.4633351101343</v>
      </c>
      <c r="N340" s="38">
        <v>253.14269957837473</v>
      </c>
      <c r="O340" s="57">
        <v>2633.5294868123037</v>
      </c>
      <c r="P340" s="34"/>
      <c r="Q340" s="52"/>
    </row>
    <row r="341" spans="1:17" ht="13.5" thickBot="1">
      <c r="A341" s="27"/>
      <c r="B341" s="27"/>
      <c r="C341" s="27"/>
      <c r="D341" s="27"/>
      <c r="E341" s="27"/>
      <c r="F341" s="29"/>
      <c r="G341" s="29"/>
      <c r="H341" s="29"/>
      <c r="I341" s="27"/>
      <c r="J341" s="35"/>
      <c r="K341" s="27"/>
      <c r="L341" s="28" t="s">
        <v>346</v>
      </c>
      <c r="M341" s="37">
        <v>1428.9963979956801</v>
      </c>
      <c r="N341" s="37">
        <v>54.16784396186818</v>
      </c>
      <c r="O341" s="56">
        <v>1103.857662948457</v>
      </c>
      <c r="P341" s="30"/>
      <c r="Q341" s="51"/>
    </row>
    <row r="342" spans="1:17" ht="12.75">
      <c r="A342" s="31">
        <v>118</v>
      </c>
      <c r="B342" s="31" t="s">
        <v>352</v>
      </c>
      <c r="C342" s="31">
        <v>4015</v>
      </c>
      <c r="D342" s="31">
        <v>312</v>
      </c>
      <c r="E342" s="31">
        <f>C342-D342</f>
        <v>3703</v>
      </c>
      <c r="F342" s="33">
        <v>289</v>
      </c>
      <c r="G342" s="33">
        <v>89</v>
      </c>
      <c r="H342" s="33">
        <f>E342-F342-G342</f>
        <v>3325</v>
      </c>
      <c r="I342" s="31">
        <f>F342+G342</f>
        <v>378</v>
      </c>
      <c r="J342" s="36">
        <f>ROUND(I342/C342,2)</f>
        <v>0.09</v>
      </c>
      <c r="K342" s="31" t="str">
        <f>IF(J342="","",IF(J342&gt;=(40/100),"Leśny","Polny"))</f>
        <v>Polny</v>
      </c>
      <c r="L342" s="32" t="s">
        <v>300</v>
      </c>
      <c r="M342" s="38">
        <v>3039.6611035425017</v>
      </c>
      <c r="N342" s="38">
        <v>203.629612795736</v>
      </c>
      <c r="O342" s="57">
        <v>2597.454633223655</v>
      </c>
      <c r="P342" s="34" t="s">
        <v>341</v>
      </c>
      <c r="Q342" s="52">
        <v>288.90576163758993</v>
      </c>
    </row>
    <row r="343" spans="1:17" ht="13.5" thickBot="1">
      <c r="A343" s="27"/>
      <c r="B343" s="27"/>
      <c r="C343" s="27"/>
      <c r="D343" s="27"/>
      <c r="E343" s="27"/>
      <c r="F343" s="29"/>
      <c r="G343" s="29"/>
      <c r="H343" s="29"/>
      <c r="I343" s="27"/>
      <c r="J343" s="35"/>
      <c r="K343" s="27"/>
      <c r="L343" s="28" t="s">
        <v>346</v>
      </c>
      <c r="M343" s="37">
        <v>974.9077932183388</v>
      </c>
      <c r="N343" s="37">
        <v>108.31051977551668</v>
      </c>
      <c r="O343" s="56">
        <v>816.2683693283459</v>
      </c>
      <c r="P343" s="30"/>
      <c r="Q343" s="51"/>
    </row>
    <row r="344" spans="1:17" ht="12.75">
      <c r="A344" s="31">
        <v>119</v>
      </c>
      <c r="B344" s="31" t="s">
        <v>353</v>
      </c>
      <c r="C344" s="31">
        <v>4628</v>
      </c>
      <c r="D344" s="31">
        <v>321</v>
      </c>
      <c r="E344" s="31">
        <f>C344-D344</f>
        <v>4307</v>
      </c>
      <c r="F344" s="33">
        <v>0</v>
      </c>
      <c r="G344" s="33">
        <v>46</v>
      </c>
      <c r="H344" s="33">
        <f>E344-F344-G344</f>
        <v>4261</v>
      </c>
      <c r="I344" s="31">
        <f>F344+G344</f>
        <v>46</v>
      </c>
      <c r="J344" s="36">
        <f>ROUND(I344/C344,2)</f>
        <v>0.01</v>
      </c>
      <c r="K344" s="31" t="str">
        <f>IF(J344="","",IF(J344&gt;=(40/100),"Leśny","Polny"))</f>
        <v>Polny</v>
      </c>
      <c r="L344" s="32" t="s">
        <v>300</v>
      </c>
      <c r="M344" s="38">
        <v>3035.163369127878</v>
      </c>
      <c r="N344" s="38">
        <v>184.69565956207782</v>
      </c>
      <c r="O344" s="57">
        <v>2850.4677095658003</v>
      </c>
      <c r="P344" s="34" t="s">
        <v>341</v>
      </c>
      <c r="Q344" s="52">
        <v>0</v>
      </c>
    </row>
    <row r="345" spans="1:17" ht="13.5" thickBot="1">
      <c r="A345" s="27"/>
      <c r="B345" s="27"/>
      <c r="C345" s="27"/>
      <c r="D345" s="27"/>
      <c r="E345" s="27"/>
      <c r="F345" s="29"/>
      <c r="G345" s="29"/>
      <c r="H345" s="29"/>
      <c r="I345" s="27"/>
      <c r="J345" s="35"/>
      <c r="K345" s="27"/>
      <c r="L345" s="28" t="s">
        <v>354</v>
      </c>
      <c r="M345" s="37">
        <v>1592.5324073079007</v>
      </c>
      <c r="N345" s="37">
        <v>136.39511154812865</v>
      </c>
      <c r="O345" s="56">
        <v>1456.137295759772</v>
      </c>
      <c r="P345" s="30"/>
      <c r="Q345" s="51"/>
    </row>
    <row r="346" spans="1:17" ht="12.75">
      <c r="A346" s="31">
        <v>120</v>
      </c>
      <c r="B346" s="31" t="s">
        <v>355</v>
      </c>
      <c r="C346" s="31">
        <v>6134</v>
      </c>
      <c r="D346" s="31">
        <v>661</v>
      </c>
      <c r="E346" s="31">
        <f>C346-D346</f>
        <v>5473</v>
      </c>
      <c r="F346" s="33">
        <v>0</v>
      </c>
      <c r="G346" s="33">
        <v>107</v>
      </c>
      <c r="H346" s="33">
        <f>E346-F346-G346</f>
        <v>5366</v>
      </c>
      <c r="I346" s="31">
        <f>F346+G346</f>
        <v>107</v>
      </c>
      <c r="J346" s="36">
        <f>ROUND(I346/C346,2)</f>
        <v>0.02</v>
      </c>
      <c r="K346" s="31" t="str">
        <f>IF(J346="","",IF(J346&gt;=(40/100),"Leśny","Polny"))</f>
        <v>Polny</v>
      </c>
      <c r="L346" s="32" t="s">
        <v>300</v>
      </c>
      <c r="M346" s="38">
        <v>122.10423070913981</v>
      </c>
      <c r="N346" s="38">
        <v>3.6432419452176896</v>
      </c>
      <c r="O346" s="57">
        <v>118.46098876392212</v>
      </c>
      <c r="P346" s="34" t="s">
        <v>341</v>
      </c>
      <c r="Q346" s="52">
        <v>0</v>
      </c>
    </row>
    <row r="347" spans="1:17" ht="13.5" thickBot="1">
      <c r="A347" s="27"/>
      <c r="B347" s="27"/>
      <c r="C347" s="27"/>
      <c r="D347" s="27"/>
      <c r="E347" s="27"/>
      <c r="F347" s="29"/>
      <c r="G347" s="29"/>
      <c r="H347" s="29"/>
      <c r="I347" s="27"/>
      <c r="J347" s="35"/>
      <c r="K347" s="27"/>
      <c r="L347" s="28" t="s">
        <v>354</v>
      </c>
      <c r="M347" s="37">
        <v>6012.290405871497</v>
      </c>
      <c r="N347" s="37">
        <v>657.7546366432981</v>
      </c>
      <c r="O347" s="56">
        <v>5354.535769228199</v>
      </c>
      <c r="P347" s="30"/>
      <c r="Q347" s="51"/>
    </row>
    <row r="348" spans="1:17" ht="12.75">
      <c r="A348" s="31">
        <v>121</v>
      </c>
      <c r="B348" s="31" t="s">
        <v>344</v>
      </c>
      <c r="C348" s="31">
        <v>8668</v>
      </c>
      <c r="D348" s="31">
        <v>1206</v>
      </c>
      <c r="E348" s="31">
        <f>C348-D348</f>
        <v>7462</v>
      </c>
      <c r="F348" s="33">
        <v>1879</v>
      </c>
      <c r="G348" s="33">
        <v>376</v>
      </c>
      <c r="H348" s="33">
        <f>E348-F348-G348</f>
        <v>5207</v>
      </c>
      <c r="I348" s="31">
        <f>F348+G348</f>
        <v>2255</v>
      </c>
      <c r="J348" s="36">
        <f>ROUND(I348/C348,2)</f>
        <v>0.26</v>
      </c>
      <c r="K348" s="31" t="str">
        <f>IF(J348="","",IF(J348&gt;=(40/100),"Leśny","Polny"))</f>
        <v>Polny</v>
      </c>
      <c r="L348" s="32" t="s">
        <v>344</v>
      </c>
      <c r="M348" s="38">
        <v>8569.299312681702</v>
      </c>
      <c r="N348" s="38">
        <v>1204.54664589806</v>
      </c>
      <c r="O348" s="57">
        <v>5555.1356743341075</v>
      </c>
      <c r="P348" s="34" t="s">
        <v>341</v>
      </c>
      <c r="Q348" s="52">
        <v>1879.0340182864</v>
      </c>
    </row>
    <row r="349" spans="1:17" ht="13.5" thickBot="1">
      <c r="A349" s="27"/>
      <c r="B349" s="27"/>
      <c r="C349" s="27"/>
      <c r="D349" s="27"/>
      <c r="E349" s="27"/>
      <c r="F349" s="29"/>
      <c r="G349" s="29"/>
      <c r="H349" s="29"/>
      <c r="I349" s="27"/>
      <c r="J349" s="35"/>
      <c r="K349" s="27"/>
      <c r="L349" s="28" t="s">
        <v>341</v>
      </c>
      <c r="M349" s="37">
        <v>98.99835824601641</v>
      </c>
      <c r="N349" s="37">
        <v>0.7055398120970087</v>
      </c>
      <c r="O349" s="56">
        <v>28.18736678505921</v>
      </c>
      <c r="P349" s="30"/>
      <c r="Q349" s="51"/>
    </row>
    <row r="350" spans="1:17" ht="12.75">
      <c r="A350" s="31">
        <v>122</v>
      </c>
      <c r="B350" s="31" t="s">
        <v>356</v>
      </c>
      <c r="C350" s="31">
        <v>5207</v>
      </c>
      <c r="D350" s="31">
        <v>494</v>
      </c>
      <c r="E350" s="31">
        <f>C350-D350</f>
        <v>4713</v>
      </c>
      <c r="F350" s="33">
        <v>593</v>
      </c>
      <c r="G350" s="33">
        <v>207</v>
      </c>
      <c r="H350" s="33">
        <f>E350-F350-G350</f>
        <v>3913</v>
      </c>
      <c r="I350" s="31">
        <f>F350+G350</f>
        <v>800</v>
      </c>
      <c r="J350" s="36">
        <f>ROUND(I350/C350,2)</f>
        <v>0.15</v>
      </c>
      <c r="K350" s="31" t="str">
        <f>IF(J350="","",IF(J350&gt;=(40/100),"Leśny","Polny"))</f>
        <v>Polny</v>
      </c>
      <c r="L350" s="32" t="s">
        <v>300</v>
      </c>
      <c r="M350" s="38">
        <v>2162.894235942538</v>
      </c>
      <c r="N350" s="38">
        <v>187.52580881414417</v>
      </c>
      <c r="O350" s="57">
        <v>1643.5705362863855</v>
      </c>
      <c r="P350" s="34" t="s">
        <v>341</v>
      </c>
      <c r="Q350" s="52">
        <v>592.8732373805208</v>
      </c>
    </row>
    <row r="351" spans="1:17" ht="12.75">
      <c r="A351" s="31"/>
      <c r="B351" s="31"/>
      <c r="C351" s="31"/>
      <c r="D351" s="31"/>
      <c r="E351" s="31"/>
      <c r="F351" s="33"/>
      <c r="G351" s="33"/>
      <c r="H351" s="33"/>
      <c r="I351" s="31"/>
      <c r="J351" s="36"/>
      <c r="K351" s="31"/>
      <c r="L351" s="32" t="s">
        <v>344</v>
      </c>
      <c r="M351" s="38">
        <v>2816.636510110781</v>
      </c>
      <c r="N351" s="38">
        <v>303.17401814555564</v>
      </c>
      <c r="O351" s="57">
        <v>2312.498461543655</v>
      </c>
      <c r="P351" s="34"/>
      <c r="Q351" s="52"/>
    </row>
    <row r="352" spans="1:17" ht="13.5" thickBot="1">
      <c r="A352" s="27"/>
      <c r="B352" s="27"/>
      <c r="C352" s="27"/>
      <c r="D352" s="27"/>
      <c r="E352" s="27"/>
      <c r="F352" s="29"/>
      <c r="G352" s="29"/>
      <c r="H352" s="29"/>
      <c r="I352" s="27"/>
      <c r="J352" s="35"/>
      <c r="K352" s="27"/>
      <c r="L352" s="28" t="s">
        <v>346</v>
      </c>
      <c r="M352" s="37">
        <v>227.53883157764153</v>
      </c>
      <c r="N352" s="37">
        <v>3.529848690408422</v>
      </c>
      <c r="O352" s="56">
        <v>163.89769480558905</v>
      </c>
      <c r="P352" s="30"/>
      <c r="Q352" s="51"/>
    </row>
    <row r="353" spans="1:17" ht="12.75">
      <c r="A353" s="31">
        <v>123</v>
      </c>
      <c r="B353" s="31" t="s">
        <v>357</v>
      </c>
      <c r="C353" s="31">
        <v>9706</v>
      </c>
      <c r="D353" s="31">
        <v>1747</v>
      </c>
      <c r="E353" s="31">
        <f>C353-D353</f>
        <v>7959</v>
      </c>
      <c r="F353" s="33">
        <v>2781</v>
      </c>
      <c r="G353" s="33">
        <v>190</v>
      </c>
      <c r="H353" s="33">
        <f>E353-F353-G353</f>
        <v>4988</v>
      </c>
      <c r="I353" s="31">
        <f>F353+G353</f>
        <v>2971</v>
      </c>
      <c r="J353" s="36">
        <f>ROUND(I353/C353,2)</f>
        <v>0.31</v>
      </c>
      <c r="K353" s="31" t="str">
        <f>IF(J353="","",IF(J353&gt;=(40/100),"Leśny","Polny"))</f>
        <v>Polny</v>
      </c>
      <c r="L353" s="32" t="s">
        <v>320</v>
      </c>
      <c r="M353" s="38">
        <v>4421.403566298573</v>
      </c>
      <c r="N353" s="38">
        <v>729.9940719610782</v>
      </c>
      <c r="O353" s="57">
        <v>1464.738863830597</v>
      </c>
      <c r="P353" s="34" t="s">
        <v>361</v>
      </c>
      <c r="Q353" s="52">
        <v>863.737272202872</v>
      </c>
    </row>
    <row r="354" spans="1:17" ht="12.75">
      <c r="A354" s="31"/>
      <c r="B354" s="31"/>
      <c r="C354" s="31"/>
      <c r="D354" s="31"/>
      <c r="E354" s="31"/>
      <c r="F354" s="33"/>
      <c r="G354" s="33"/>
      <c r="H354" s="33"/>
      <c r="I354" s="31"/>
      <c r="J354" s="36"/>
      <c r="K354" s="31"/>
      <c r="L354" s="32" t="s">
        <v>317</v>
      </c>
      <c r="M354" s="38">
        <v>3702.4376796628558</v>
      </c>
      <c r="N354" s="38">
        <v>417.58872598210615</v>
      </c>
      <c r="O354" s="57">
        <v>2755.6027213858383</v>
      </c>
      <c r="P354" s="34" t="s">
        <v>306</v>
      </c>
      <c r="Q354" s="52">
        <v>1917.63749488488</v>
      </c>
    </row>
    <row r="355" spans="1:17" ht="13.5" thickBot="1">
      <c r="A355" s="27"/>
      <c r="B355" s="27"/>
      <c r="C355" s="27"/>
      <c r="D355" s="27"/>
      <c r="E355" s="27"/>
      <c r="F355" s="29"/>
      <c r="G355" s="29"/>
      <c r="H355" s="29"/>
      <c r="I355" s="27"/>
      <c r="J355" s="35"/>
      <c r="K355" s="27"/>
      <c r="L355" s="28" t="s">
        <v>318</v>
      </c>
      <c r="M355" s="37">
        <v>1581.9240154353856</v>
      </c>
      <c r="N355" s="37">
        <v>599.4032248463185</v>
      </c>
      <c r="O355" s="56">
        <v>957.0628863031673</v>
      </c>
      <c r="P355" s="30"/>
      <c r="Q355" s="51"/>
    </row>
    <row r="356" spans="1:17" ht="12.75">
      <c r="A356" s="31">
        <v>124</v>
      </c>
      <c r="B356" s="31" t="s">
        <v>358</v>
      </c>
      <c r="C356" s="31">
        <v>5418</v>
      </c>
      <c r="D356" s="31">
        <v>830</v>
      </c>
      <c r="E356" s="31">
        <f>C356-D356</f>
        <v>4588</v>
      </c>
      <c r="F356" s="33">
        <v>426</v>
      </c>
      <c r="G356" s="33">
        <v>46</v>
      </c>
      <c r="H356" s="33">
        <f>E356-F356-G356</f>
        <v>4116</v>
      </c>
      <c r="I356" s="31">
        <f>F356+G356</f>
        <v>472</v>
      </c>
      <c r="J356" s="36">
        <f>ROUND(I356/C356,2)</f>
        <v>0.09</v>
      </c>
      <c r="K356" s="31" t="str">
        <f>IF(J356="","",IF(J356&gt;=(40/100),"Leśny","Polny"))</f>
        <v>Polny</v>
      </c>
      <c r="L356" s="32" t="s">
        <v>320</v>
      </c>
      <c r="M356" s="38">
        <v>898.510232554521</v>
      </c>
      <c r="N356" s="38">
        <v>417.30020569109735</v>
      </c>
      <c r="O356" s="57">
        <v>481.003813586181</v>
      </c>
      <c r="P356" s="34" t="s">
        <v>361</v>
      </c>
      <c r="Q356" s="52">
        <v>0</v>
      </c>
    </row>
    <row r="357" spans="1:17" ht="12.75">
      <c r="A357" s="31"/>
      <c r="B357" s="31"/>
      <c r="C357" s="31"/>
      <c r="D357" s="31"/>
      <c r="E357" s="31"/>
      <c r="F357" s="33"/>
      <c r="G357" s="33"/>
      <c r="H357" s="33"/>
      <c r="I357" s="31"/>
      <c r="J357" s="36"/>
      <c r="K357" s="31"/>
      <c r="L357" s="32" t="s">
        <v>328</v>
      </c>
      <c r="M357" s="38">
        <v>3730.379800321321</v>
      </c>
      <c r="N357" s="38">
        <v>361.6842067936265</v>
      </c>
      <c r="O357" s="57">
        <v>2943.540696607265</v>
      </c>
      <c r="P357" s="34" t="s">
        <v>252</v>
      </c>
      <c r="Q357" s="52">
        <v>0</v>
      </c>
    </row>
    <row r="358" spans="1:17" ht="12.75">
      <c r="A358" s="31"/>
      <c r="B358" s="31"/>
      <c r="C358" s="31"/>
      <c r="D358" s="31"/>
      <c r="E358" s="31"/>
      <c r="F358" s="33"/>
      <c r="G358" s="33"/>
      <c r="H358" s="33"/>
      <c r="I358" s="31"/>
      <c r="J358" s="36"/>
      <c r="K358" s="31"/>
      <c r="L358" s="32" t="s">
        <v>329</v>
      </c>
      <c r="M358" s="38">
        <v>674.7618689487759</v>
      </c>
      <c r="N358" s="38">
        <v>46.88925550218072</v>
      </c>
      <c r="O358" s="57">
        <v>627.8726134465952</v>
      </c>
      <c r="P358" s="34" t="s">
        <v>306</v>
      </c>
      <c r="Q358" s="52">
        <v>425.6149861496858</v>
      </c>
    </row>
    <row r="359" spans="1:17" ht="13.5" thickBot="1">
      <c r="A359" s="27"/>
      <c r="B359" s="27"/>
      <c r="C359" s="27"/>
      <c r="D359" s="27"/>
      <c r="E359" s="27"/>
      <c r="F359" s="29"/>
      <c r="G359" s="29"/>
      <c r="H359" s="29"/>
      <c r="I359" s="27"/>
      <c r="J359" s="35"/>
      <c r="K359" s="27"/>
      <c r="L359" s="28" t="s">
        <v>318</v>
      </c>
      <c r="M359" s="37">
        <v>114.71663199930155</v>
      </c>
      <c r="N359" s="37">
        <v>4.13269176574526</v>
      </c>
      <c r="O359" s="56">
        <v>110.33006428154215</v>
      </c>
      <c r="P359" s="30"/>
      <c r="Q359" s="51"/>
    </row>
    <row r="360" spans="1:17" ht="12.75">
      <c r="A360" s="31">
        <v>125</v>
      </c>
      <c r="B360" s="31" t="s">
        <v>359</v>
      </c>
      <c r="C360" s="31">
        <v>5300</v>
      </c>
      <c r="D360" s="31">
        <v>294</v>
      </c>
      <c r="E360" s="31">
        <f>C360-D360</f>
        <v>5006</v>
      </c>
      <c r="F360" s="33">
        <v>4419</v>
      </c>
      <c r="G360" s="33">
        <v>16</v>
      </c>
      <c r="H360" s="33">
        <f>E360-F360-G360</f>
        <v>571</v>
      </c>
      <c r="I360" s="31">
        <f>F360+G360</f>
        <v>4435</v>
      </c>
      <c r="J360" s="36">
        <f>ROUND(I360/C360,2)</f>
        <v>0.84</v>
      </c>
      <c r="K360" s="31" t="str">
        <f>IF(J360="","",IF(J360&gt;=(40/100),"Leśny","Polny"))</f>
        <v>Leśny</v>
      </c>
      <c r="L360" s="32" t="s">
        <v>360</v>
      </c>
      <c r="M360" s="38">
        <v>3219.408870941851</v>
      </c>
      <c r="N360" s="38">
        <v>53.387489590590846</v>
      </c>
      <c r="O360" s="57">
        <v>178.98469202309752</v>
      </c>
      <c r="P360" s="34" t="s">
        <v>361</v>
      </c>
      <c r="Q360" s="52">
        <v>4283.194537093773</v>
      </c>
    </row>
    <row r="361" spans="1:17" ht="12.75">
      <c r="A361" s="31"/>
      <c r="B361" s="31"/>
      <c r="C361" s="31"/>
      <c r="D361" s="31"/>
      <c r="E361" s="31"/>
      <c r="F361" s="33"/>
      <c r="G361" s="33"/>
      <c r="H361" s="33"/>
      <c r="I361" s="31"/>
      <c r="J361" s="36"/>
      <c r="K361" s="31"/>
      <c r="L361" s="32" t="s">
        <v>320</v>
      </c>
      <c r="M361" s="38">
        <v>1412.2412644609094</v>
      </c>
      <c r="N361" s="38">
        <v>138.0777432446534</v>
      </c>
      <c r="O361" s="57">
        <v>109.31110162627533</v>
      </c>
      <c r="P361" s="34" t="s">
        <v>409</v>
      </c>
      <c r="Q361" s="52">
        <v>135.36832392423446</v>
      </c>
    </row>
    <row r="362" spans="1:17" ht="13.5" thickBot="1">
      <c r="A362" s="27"/>
      <c r="B362" s="27"/>
      <c r="C362" s="27"/>
      <c r="D362" s="27"/>
      <c r="E362" s="27"/>
      <c r="F362" s="29"/>
      <c r="G362" s="29"/>
      <c r="H362" s="29"/>
      <c r="I362" s="27"/>
      <c r="J362" s="35"/>
      <c r="K362" s="27"/>
      <c r="L362" s="28" t="s">
        <v>315</v>
      </c>
      <c r="M362" s="37">
        <v>668.4120007232943</v>
      </c>
      <c r="N362" s="37">
        <v>102.18777666759703</v>
      </c>
      <c r="O362" s="56">
        <v>298.72409173494935</v>
      </c>
      <c r="P362" s="30" t="s">
        <v>410</v>
      </c>
      <c r="Q362" s="51">
        <v>0.8313215830123052</v>
      </c>
    </row>
    <row r="363" spans="1:17" ht="12.75">
      <c r="A363" s="31">
        <v>126</v>
      </c>
      <c r="B363" s="31" t="s">
        <v>361</v>
      </c>
      <c r="C363" s="31">
        <v>8861</v>
      </c>
      <c r="D363" s="31">
        <v>2823</v>
      </c>
      <c r="E363" s="31">
        <f>C363-D363</f>
        <v>6038</v>
      </c>
      <c r="F363" s="33">
        <v>4530</v>
      </c>
      <c r="G363" s="33">
        <v>51</v>
      </c>
      <c r="H363" s="33">
        <f>E363-F363-G363</f>
        <v>1457</v>
      </c>
      <c r="I363" s="31">
        <f>F363+G363</f>
        <v>4581</v>
      </c>
      <c r="J363" s="36">
        <f>ROUND(I363/C363,2)</f>
        <v>0.52</v>
      </c>
      <c r="K363" s="31" t="str">
        <f>IF(J363="","",IF(J363&gt;=(40/100),"Leśny","Polny"))</f>
        <v>Leśny</v>
      </c>
      <c r="L363" s="32" t="s">
        <v>320</v>
      </c>
      <c r="M363" s="38">
        <v>5127.453505922626</v>
      </c>
      <c r="N363" s="38">
        <v>2436.2190354991685</v>
      </c>
      <c r="O363" s="57">
        <v>418.9401642300204</v>
      </c>
      <c r="P363" s="34" t="s">
        <v>361</v>
      </c>
      <c r="Q363" s="52">
        <v>4530.25396595262</v>
      </c>
    </row>
    <row r="364" spans="1:17" ht="13.5" thickBot="1">
      <c r="A364" s="27"/>
      <c r="B364" s="27"/>
      <c r="C364" s="27"/>
      <c r="D364" s="27"/>
      <c r="E364" s="27"/>
      <c r="F364" s="29"/>
      <c r="G364" s="29"/>
      <c r="H364" s="29"/>
      <c r="I364" s="27"/>
      <c r="J364" s="35"/>
      <c r="K364" s="27"/>
      <c r="L364" s="28" t="s">
        <v>360</v>
      </c>
      <c r="M364" s="37">
        <v>3733.6961565387232</v>
      </c>
      <c r="N364" s="37">
        <v>386.3450901022995</v>
      </c>
      <c r="O364" s="56">
        <v>1089.3914066773636</v>
      </c>
      <c r="P364" s="30"/>
      <c r="Q364" s="51"/>
    </row>
    <row r="365" spans="1:17" ht="12.75">
      <c r="A365" s="31">
        <v>127</v>
      </c>
      <c r="B365" s="31" t="s">
        <v>362</v>
      </c>
      <c r="C365" s="31">
        <v>3750</v>
      </c>
      <c r="D365" s="31">
        <v>745</v>
      </c>
      <c r="E365" s="31">
        <f>C365-D365</f>
        <v>3005</v>
      </c>
      <c r="F365" s="33">
        <v>51</v>
      </c>
      <c r="G365" s="33">
        <v>6</v>
      </c>
      <c r="H365" s="33">
        <f>E365-F365-G365</f>
        <v>2948</v>
      </c>
      <c r="I365" s="31">
        <f>F365+G365</f>
        <v>57</v>
      </c>
      <c r="J365" s="36">
        <f>ROUND(I365/C365,2)</f>
        <v>0.02</v>
      </c>
      <c r="K365" s="31" t="str">
        <f>IF(J365="","",IF(J365&gt;=(40/100),"Leśny","Polny"))</f>
        <v>Polny</v>
      </c>
      <c r="L365" s="32" t="s">
        <v>320</v>
      </c>
      <c r="M365" s="38">
        <v>251.4311928177316</v>
      </c>
      <c r="N365" s="38">
        <v>161.13622754942634</v>
      </c>
      <c r="O365" s="57">
        <v>90.29496526830528</v>
      </c>
      <c r="P365" s="34" t="s">
        <v>361</v>
      </c>
      <c r="Q365" s="52">
        <v>49.84801342802907</v>
      </c>
    </row>
    <row r="366" spans="1:17" ht="12.75">
      <c r="A366" s="31"/>
      <c r="B366" s="31"/>
      <c r="C366" s="31"/>
      <c r="D366" s="31"/>
      <c r="E366" s="31"/>
      <c r="F366" s="33"/>
      <c r="G366" s="33"/>
      <c r="H366" s="33"/>
      <c r="I366" s="31"/>
      <c r="J366" s="36"/>
      <c r="K366" s="31"/>
      <c r="L366" s="32" t="s">
        <v>328</v>
      </c>
      <c r="M366" s="38">
        <v>1923.6562714744932</v>
      </c>
      <c r="N366" s="38">
        <v>313.62929438000936</v>
      </c>
      <c r="O366" s="57">
        <v>1565.3913064151498</v>
      </c>
      <c r="P366" s="34" t="s">
        <v>410</v>
      </c>
      <c r="Q366" s="52">
        <v>0.8553195668839384</v>
      </c>
    </row>
    <row r="367" spans="1:17" ht="13.5" thickBot="1">
      <c r="A367" s="27"/>
      <c r="B367" s="27"/>
      <c r="C367" s="27"/>
      <c r="D367" s="27"/>
      <c r="E367" s="27"/>
      <c r="F367" s="29"/>
      <c r="G367" s="29"/>
      <c r="H367" s="29"/>
      <c r="I367" s="27"/>
      <c r="J367" s="35"/>
      <c r="K367" s="27"/>
      <c r="L367" s="28" t="s">
        <v>362</v>
      </c>
      <c r="M367" s="37">
        <v>1574.924353238497</v>
      </c>
      <c r="N367" s="37">
        <v>270.6253012885997</v>
      </c>
      <c r="O367" s="56">
        <v>1298.2313896343203</v>
      </c>
      <c r="P367" s="30"/>
      <c r="Q367" s="51"/>
    </row>
    <row r="368" spans="1:17" ht="12.75">
      <c r="A368" s="31">
        <v>128</v>
      </c>
      <c r="B368" s="31" t="s">
        <v>363</v>
      </c>
      <c r="C368" s="31">
        <v>6236</v>
      </c>
      <c r="D368" s="31">
        <v>399</v>
      </c>
      <c r="E368" s="31">
        <f>C368-D368</f>
        <v>5837</v>
      </c>
      <c r="F368" s="33">
        <v>802</v>
      </c>
      <c r="G368" s="33">
        <v>40</v>
      </c>
      <c r="H368" s="33">
        <f>E368-F368-G368</f>
        <v>4995</v>
      </c>
      <c r="I368" s="31">
        <f>F368+G368</f>
        <v>842</v>
      </c>
      <c r="J368" s="36">
        <f>ROUND(I368/C368,2)</f>
        <v>0.14</v>
      </c>
      <c r="K368" s="31" t="str">
        <f>IF(J368="","",IF(J368&gt;=(40/100),"Leśny","Polny"))</f>
        <v>Polny</v>
      </c>
      <c r="L368" s="32" t="s">
        <v>331</v>
      </c>
      <c r="M368" s="38">
        <v>1431.2084906381015</v>
      </c>
      <c r="N368" s="38">
        <v>102.46920708700573</v>
      </c>
      <c r="O368" s="57">
        <v>1145.9692005747895</v>
      </c>
      <c r="P368" s="34" t="s">
        <v>361</v>
      </c>
      <c r="Q368" s="52">
        <v>801.6141185892437</v>
      </c>
    </row>
    <row r="369" spans="1:17" ht="12.75">
      <c r="A369" s="31"/>
      <c r="B369" s="31"/>
      <c r="C369" s="31"/>
      <c r="D369" s="31"/>
      <c r="E369" s="31"/>
      <c r="F369" s="33"/>
      <c r="G369" s="33"/>
      <c r="H369" s="33"/>
      <c r="I369" s="31"/>
      <c r="J369" s="36"/>
      <c r="K369" s="31"/>
      <c r="L369" s="32" t="s">
        <v>364</v>
      </c>
      <c r="M369" s="38">
        <v>2416.4362021658517</v>
      </c>
      <c r="N369" s="38">
        <v>131.82631399260185</v>
      </c>
      <c r="O369" s="57">
        <v>1978.6055441253757</v>
      </c>
      <c r="P369" s="34" t="s">
        <v>341</v>
      </c>
      <c r="Q369" s="52">
        <v>0</v>
      </c>
    </row>
    <row r="370" spans="1:17" ht="12.75">
      <c r="A370" s="31"/>
      <c r="B370" s="31"/>
      <c r="C370" s="31"/>
      <c r="D370" s="31"/>
      <c r="E370" s="31"/>
      <c r="F370" s="33"/>
      <c r="G370" s="33"/>
      <c r="H370" s="33"/>
      <c r="I370" s="31"/>
      <c r="J370" s="36"/>
      <c r="K370" s="31"/>
      <c r="L370" s="32" t="s">
        <v>328</v>
      </c>
      <c r="M370" s="38">
        <v>1973.8974824484899</v>
      </c>
      <c r="N370" s="38">
        <v>146.02505230488453</v>
      </c>
      <c r="O370" s="57">
        <v>1515.0721290375138</v>
      </c>
      <c r="P370" s="34" t="s">
        <v>252</v>
      </c>
      <c r="Q370" s="52">
        <v>0</v>
      </c>
    </row>
    <row r="371" spans="1:17" ht="13.5" thickBot="1">
      <c r="A371" s="27"/>
      <c r="B371" s="27"/>
      <c r="C371" s="27"/>
      <c r="D371" s="27"/>
      <c r="E371" s="27"/>
      <c r="F371" s="29"/>
      <c r="G371" s="29"/>
      <c r="H371" s="29"/>
      <c r="I371" s="27"/>
      <c r="J371" s="35"/>
      <c r="K371" s="27"/>
      <c r="L371" s="28" t="s">
        <v>329</v>
      </c>
      <c r="M371" s="37">
        <v>414.3639025060351</v>
      </c>
      <c r="N371" s="37">
        <v>18.436213567671285</v>
      </c>
      <c r="O371" s="56">
        <v>395.88829847941827</v>
      </c>
      <c r="P371" s="30" t="s">
        <v>410</v>
      </c>
      <c r="Q371" s="51">
        <v>0</v>
      </c>
    </row>
    <row r="372" spans="1:17" ht="12.75">
      <c r="A372" s="31">
        <v>129</v>
      </c>
      <c r="B372" s="31" t="s">
        <v>365</v>
      </c>
      <c r="C372" s="31">
        <v>4434</v>
      </c>
      <c r="D372" s="31">
        <v>549</v>
      </c>
      <c r="E372" s="31">
        <f>C372-D372</f>
        <v>3885</v>
      </c>
      <c r="F372" s="33">
        <v>1192</v>
      </c>
      <c r="G372" s="33">
        <v>360</v>
      </c>
      <c r="H372" s="33">
        <f>E372-F372-G372</f>
        <v>2333</v>
      </c>
      <c r="I372" s="31">
        <f>F372+G372</f>
        <v>1552</v>
      </c>
      <c r="J372" s="36">
        <f>ROUND(I372/C372,2)</f>
        <v>0.35</v>
      </c>
      <c r="K372" s="31" t="str">
        <f>IF(J372="","",IF(J372&gt;=(40/100),"Leśny","Polny"))</f>
        <v>Polny</v>
      </c>
      <c r="L372" s="32" t="s">
        <v>360</v>
      </c>
      <c r="M372" s="38">
        <v>2876.41873563882</v>
      </c>
      <c r="N372" s="38">
        <v>328.1856690526206</v>
      </c>
      <c r="O372" s="57">
        <v>1869.873383567589</v>
      </c>
      <c r="P372" s="34" t="s">
        <v>410</v>
      </c>
      <c r="Q372" s="52">
        <v>1192.2488619170717</v>
      </c>
    </row>
    <row r="373" spans="1:17" ht="13.5" thickBot="1">
      <c r="A373" s="27"/>
      <c r="B373" s="27"/>
      <c r="C373" s="27"/>
      <c r="D373" s="27"/>
      <c r="E373" s="27"/>
      <c r="F373" s="29"/>
      <c r="G373" s="29"/>
      <c r="H373" s="29"/>
      <c r="I373" s="27"/>
      <c r="J373" s="35"/>
      <c r="K373" s="27"/>
      <c r="L373" s="28" t="s">
        <v>366</v>
      </c>
      <c r="M373" s="37">
        <v>1557.577488814555</v>
      </c>
      <c r="N373" s="37">
        <v>220.5106126153031</v>
      </c>
      <c r="O373" s="56">
        <v>823.1776973008633</v>
      </c>
      <c r="P373" s="30"/>
      <c r="Q373" s="51"/>
    </row>
    <row r="374" spans="1:17" ht="12.75">
      <c r="A374" s="31">
        <v>130</v>
      </c>
      <c r="B374" s="31" t="s">
        <v>367</v>
      </c>
      <c r="C374" s="31">
        <v>3779</v>
      </c>
      <c r="D374" s="31">
        <v>595</v>
      </c>
      <c r="E374" s="31">
        <f>C374-D374</f>
        <v>3184</v>
      </c>
      <c r="F374" s="33">
        <v>0</v>
      </c>
      <c r="G374" s="33">
        <v>0</v>
      </c>
      <c r="H374" s="33">
        <f>E374-F374-G374</f>
        <v>3184</v>
      </c>
      <c r="I374" s="31">
        <f>F374+G374</f>
        <v>0</v>
      </c>
      <c r="J374" s="36">
        <f>ROUND(I374/C374,2)</f>
        <v>0</v>
      </c>
      <c r="K374" s="31" t="str">
        <f>IF(J374="","",IF(J374&gt;=(40/100),"Leśny","Polny"))</f>
        <v>Polny</v>
      </c>
      <c r="L374" s="32" t="s">
        <v>368</v>
      </c>
      <c r="M374" s="38">
        <v>7.554065216639917</v>
      </c>
      <c r="N374" s="38">
        <v>4.400455572697334</v>
      </c>
      <c r="O374" s="57">
        <v>3.153609643942583</v>
      </c>
      <c r="P374" s="34" t="s">
        <v>410</v>
      </c>
      <c r="Q374" s="52">
        <v>0</v>
      </c>
    </row>
    <row r="375" spans="1:17" ht="13.5" thickBot="1">
      <c r="A375" s="27"/>
      <c r="B375" s="27"/>
      <c r="C375" s="27"/>
      <c r="D375" s="27"/>
      <c r="E375" s="27"/>
      <c r="F375" s="29"/>
      <c r="G375" s="29"/>
      <c r="H375" s="29"/>
      <c r="I375" s="27"/>
      <c r="J375" s="35"/>
      <c r="K375" s="27"/>
      <c r="L375" s="28" t="s">
        <v>362</v>
      </c>
      <c r="M375" s="37">
        <v>3771.04013853202</v>
      </c>
      <c r="N375" s="37">
        <v>590.5380463018487</v>
      </c>
      <c r="O375" s="56">
        <v>3180.5020922301715</v>
      </c>
      <c r="P375" s="30"/>
      <c r="Q375" s="51"/>
    </row>
    <row r="376" spans="1:17" ht="12.75">
      <c r="A376" s="31">
        <v>131</v>
      </c>
      <c r="B376" s="31" t="s">
        <v>369</v>
      </c>
      <c r="C376" s="31">
        <v>4188</v>
      </c>
      <c r="D376" s="31">
        <v>317</v>
      </c>
      <c r="E376" s="31">
        <f>C376-D376</f>
        <v>3871</v>
      </c>
      <c r="F376" s="33">
        <v>154</v>
      </c>
      <c r="G376" s="33">
        <v>21</v>
      </c>
      <c r="H376" s="33">
        <f>E376-F376-G376</f>
        <v>3696</v>
      </c>
      <c r="I376" s="31">
        <f>F376+G376</f>
        <v>175</v>
      </c>
      <c r="J376" s="36">
        <f>ROUND(I376/C376,2)</f>
        <v>0.04</v>
      </c>
      <c r="K376" s="31" t="str">
        <f>IF(J376="","",IF(J376&gt;=(40/100),"Leśny","Polny"))</f>
        <v>Polny</v>
      </c>
      <c r="L376" s="32" t="s">
        <v>362</v>
      </c>
      <c r="M376" s="38">
        <v>154.62919110121737</v>
      </c>
      <c r="N376" s="38">
        <v>12.689336979261972</v>
      </c>
      <c r="O376" s="57">
        <v>141.9398541219554</v>
      </c>
      <c r="P376" s="34" t="s">
        <v>361</v>
      </c>
      <c r="Q376" s="52">
        <v>150.75443286413815</v>
      </c>
    </row>
    <row r="377" spans="1:17" ht="12.75">
      <c r="A377" s="31"/>
      <c r="B377" s="31"/>
      <c r="C377" s="31"/>
      <c r="D377" s="31"/>
      <c r="E377" s="31"/>
      <c r="F377" s="33"/>
      <c r="G377" s="33"/>
      <c r="H377" s="33"/>
      <c r="I377" s="31"/>
      <c r="J377" s="36"/>
      <c r="K377" s="31"/>
      <c r="L377" s="32" t="s">
        <v>364</v>
      </c>
      <c r="M377" s="38">
        <v>1116.0020725195177</v>
      </c>
      <c r="N377" s="38">
        <v>87.25872595155657</v>
      </c>
      <c r="O377" s="57">
        <v>1025.1665210061874</v>
      </c>
      <c r="P377" s="34" t="s">
        <v>410</v>
      </c>
      <c r="Q377" s="52">
        <v>3.7145145707617746</v>
      </c>
    </row>
    <row r="378" spans="1:17" ht="12.75">
      <c r="A378" s="31"/>
      <c r="B378" s="31"/>
      <c r="C378" s="31"/>
      <c r="D378" s="31"/>
      <c r="E378" s="31"/>
      <c r="F378" s="33"/>
      <c r="G378" s="33"/>
      <c r="H378" s="33"/>
      <c r="I378" s="31"/>
      <c r="J378" s="36"/>
      <c r="K378" s="31"/>
      <c r="L378" s="32" t="s">
        <v>368</v>
      </c>
      <c r="M378" s="38">
        <v>750.6923815816984</v>
      </c>
      <c r="N378" s="38">
        <v>61.05672284702893</v>
      </c>
      <c r="O378" s="57">
        <v>689.6356587346695</v>
      </c>
      <c r="P378" s="34"/>
      <c r="Q378" s="52"/>
    </row>
    <row r="379" spans="1:17" ht="13.5" thickBot="1">
      <c r="A379" s="27"/>
      <c r="B379" s="27"/>
      <c r="C379" s="27"/>
      <c r="D379" s="27"/>
      <c r="E379" s="27"/>
      <c r="F379" s="29"/>
      <c r="G379" s="29"/>
      <c r="H379" s="29"/>
      <c r="I379" s="27"/>
      <c r="J379" s="35"/>
      <c r="K379" s="27"/>
      <c r="L379" s="28" t="s">
        <v>328</v>
      </c>
      <c r="M379" s="37">
        <v>2166.8829333069452</v>
      </c>
      <c r="N379" s="37">
        <v>156.11808602530533</v>
      </c>
      <c r="O379" s="56">
        <v>1859.8727254085145</v>
      </c>
      <c r="P379" s="30"/>
      <c r="Q379" s="51"/>
    </row>
    <row r="380" spans="1:17" ht="12.75">
      <c r="A380" s="31">
        <v>132</v>
      </c>
      <c r="B380" s="31" t="s">
        <v>370</v>
      </c>
      <c r="C380" s="31">
        <v>4861</v>
      </c>
      <c r="D380" s="31">
        <v>269</v>
      </c>
      <c r="E380" s="31">
        <f>C380-D380</f>
        <v>4592</v>
      </c>
      <c r="F380" s="33">
        <v>18</v>
      </c>
      <c r="G380" s="33">
        <v>44</v>
      </c>
      <c r="H380" s="33">
        <f>E380-F380-G380</f>
        <v>4530</v>
      </c>
      <c r="I380" s="31">
        <f>F380+G380</f>
        <v>62</v>
      </c>
      <c r="J380" s="36">
        <f>ROUND(I380/C380,2)</f>
        <v>0.01</v>
      </c>
      <c r="K380" s="31" t="str">
        <f>IF(J380="","",IF(J380&gt;=(40/100),"Leśny","Polny"))</f>
        <v>Polny</v>
      </c>
      <c r="L380" s="32" t="s">
        <v>331</v>
      </c>
      <c r="M380" s="38">
        <v>979.7419772492642</v>
      </c>
      <c r="N380" s="38">
        <v>75.47802042428954</v>
      </c>
      <c r="O380" s="57">
        <v>889.3905931850688</v>
      </c>
      <c r="P380" s="34" t="s">
        <v>361</v>
      </c>
      <c r="Q380" s="52">
        <v>2.8824080150196254</v>
      </c>
    </row>
    <row r="381" spans="1:17" ht="13.5" thickBot="1">
      <c r="A381" s="27"/>
      <c r="B381" s="27"/>
      <c r="C381" s="27"/>
      <c r="D381" s="27"/>
      <c r="E381" s="27"/>
      <c r="F381" s="29"/>
      <c r="G381" s="29"/>
      <c r="H381" s="29"/>
      <c r="I381" s="27"/>
      <c r="J381" s="35"/>
      <c r="K381" s="27"/>
      <c r="L381" s="28" t="s">
        <v>364</v>
      </c>
      <c r="M381" s="37">
        <v>3881.2155291887298</v>
      </c>
      <c r="N381" s="37">
        <v>193.62000882343926</v>
      </c>
      <c r="O381" s="56">
        <v>3684.713112350271</v>
      </c>
      <c r="P381" s="30" t="s">
        <v>341</v>
      </c>
      <c r="Q381" s="51">
        <v>14.873363639905863</v>
      </c>
    </row>
    <row r="382" spans="1:17" ht="12.75">
      <c r="A382" s="31">
        <v>133</v>
      </c>
      <c r="B382" s="31" t="s">
        <v>368</v>
      </c>
      <c r="C382" s="31">
        <v>4276</v>
      </c>
      <c r="D382" s="31">
        <v>420</v>
      </c>
      <c r="E382" s="31">
        <f>C382-D382</f>
        <v>3856</v>
      </c>
      <c r="F382" s="33">
        <v>157</v>
      </c>
      <c r="G382" s="33">
        <v>45</v>
      </c>
      <c r="H382" s="33">
        <f>E382-F382-G382</f>
        <v>3654</v>
      </c>
      <c r="I382" s="31">
        <f>F382+G382</f>
        <v>202</v>
      </c>
      <c r="J382" s="36">
        <f>ROUND(I382/C382,2)</f>
        <v>0.05</v>
      </c>
      <c r="K382" s="31" t="str">
        <f>IF(J382="","",IF(J382&gt;=(40/100),"Leśny","Polny"))</f>
        <v>Polny</v>
      </c>
      <c r="L382" s="32" t="s">
        <v>362</v>
      </c>
      <c r="M382" s="38">
        <v>1217.587550647806</v>
      </c>
      <c r="N382" s="38">
        <v>98.00477895077563</v>
      </c>
      <c r="O382" s="57">
        <v>1119.5827716970302</v>
      </c>
      <c r="P382" s="34" t="s">
        <v>410</v>
      </c>
      <c r="Q382" s="52">
        <v>156.84715996490365</v>
      </c>
    </row>
    <row r="383" spans="1:17" ht="12.75">
      <c r="A383" s="31"/>
      <c r="B383" s="31"/>
      <c r="C383" s="31"/>
      <c r="D383" s="31"/>
      <c r="E383" s="31"/>
      <c r="F383" s="33"/>
      <c r="G383" s="33"/>
      <c r="H383" s="33"/>
      <c r="I383" s="31"/>
      <c r="J383" s="36"/>
      <c r="K383" s="31"/>
      <c r="L383" s="32" t="s">
        <v>368</v>
      </c>
      <c r="M383" s="38">
        <v>2700.3174304748677</v>
      </c>
      <c r="N383" s="38">
        <v>297.58898650257606</v>
      </c>
      <c r="O383" s="57">
        <v>2306.606366260147</v>
      </c>
      <c r="P383" s="34"/>
      <c r="Q383" s="52"/>
    </row>
    <row r="384" spans="1:17" ht="13.5" thickBot="1">
      <c r="A384" s="27"/>
      <c r="B384" s="27"/>
      <c r="C384" s="27"/>
      <c r="D384" s="27"/>
      <c r="E384" s="27"/>
      <c r="F384" s="29"/>
      <c r="G384" s="29"/>
      <c r="H384" s="29"/>
      <c r="I384" s="27"/>
      <c r="J384" s="35"/>
      <c r="K384" s="27"/>
      <c r="L384" s="28" t="s">
        <v>371</v>
      </c>
      <c r="M384" s="37">
        <v>357.8937977412209</v>
      </c>
      <c r="N384" s="37">
        <v>24.079914903302317</v>
      </c>
      <c r="O384" s="56">
        <v>273.088800585167</v>
      </c>
      <c r="P384" s="30"/>
      <c r="Q384" s="51"/>
    </row>
    <row r="385" spans="1:17" ht="12.75">
      <c r="A385" s="31">
        <v>134</v>
      </c>
      <c r="B385" s="31" t="s">
        <v>364</v>
      </c>
      <c r="C385" s="31">
        <v>6746</v>
      </c>
      <c r="D385" s="31">
        <v>405</v>
      </c>
      <c r="E385" s="31">
        <f>C385-D385</f>
        <v>6341</v>
      </c>
      <c r="F385" s="33">
        <v>316</v>
      </c>
      <c r="G385" s="33">
        <v>40</v>
      </c>
      <c r="H385" s="33">
        <f>E385-F385-G385</f>
        <v>5985</v>
      </c>
      <c r="I385" s="31">
        <f>F385+G385</f>
        <v>356</v>
      </c>
      <c r="J385" s="36">
        <f>ROUND(I385/C385,2)</f>
        <v>0.05</v>
      </c>
      <c r="K385" s="31" t="str">
        <f>IF(J385="","",IF(J385&gt;=(40/100),"Leśny","Polny"))</f>
        <v>Polny</v>
      </c>
      <c r="L385" s="32" t="s">
        <v>372</v>
      </c>
      <c r="M385" s="38">
        <v>77.29140597981399</v>
      </c>
      <c r="N385" s="38">
        <v>6.805005442747008</v>
      </c>
      <c r="O385" s="57">
        <v>70.48640053706698</v>
      </c>
      <c r="P385" s="34" t="s">
        <v>361</v>
      </c>
      <c r="Q385" s="52">
        <v>1.716627163616009</v>
      </c>
    </row>
    <row r="386" spans="1:17" ht="12.75">
      <c r="A386" s="31"/>
      <c r="B386" s="31"/>
      <c r="C386" s="31"/>
      <c r="D386" s="31"/>
      <c r="E386" s="31"/>
      <c r="F386" s="33"/>
      <c r="G386" s="33"/>
      <c r="H386" s="33"/>
      <c r="I386" s="31"/>
      <c r="J386" s="36"/>
      <c r="K386" s="31"/>
      <c r="L386" s="32" t="s">
        <v>364</v>
      </c>
      <c r="M386" s="38">
        <v>4752.422542628369</v>
      </c>
      <c r="N386" s="38">
        <v>294.98177999651693</v>
      </c>
      <c r="O386" s="57">
        <v>4231.279538562738</v>
      </c>
      <c r="P386" s="34" t="s">
        <v>341</v>
      </c>
      <c r="Q386" s="52">
        <v>9.455626266413823</v>
      </c>
    </row>
    <row r="387" spans="1:17" ht="13.5" thickBot="1">
      <c r="A387" s="27"/>
      <c r="B387" s="27"/>
      <c r="C387" s="27"/>
      <c r="D387" s="27"/>
      <c r="E387" s="27"/>
      <c r="F387" s="29"/>
      <c r="G387" s="29"/>
      <c r="H387" s="29"/>
      <c r="I387" s="27"/>
      <c r="J387" s="35"/>
      <c r="K387" s="27"/>
      <c r="L387" s="28" t="s">
        <v>368</v>
      </c>
      <c r="M387" s="37">
        <v>1916.3198121800206</v>
      </c>
      <c r="N387" s="37">
        <v>103.5525374082163</v>
      </c>
      <c r="O387" s="56">
        <v>1723.131235316221</v>
      </c>
      <c r="P387" s="30" t="s">
        <v>410</v>
      </c>
      <c r="Q387" s="51">
        <v>304.6250100946712</v>
      </c>
    </row>
    <row r="388" spans="1:17" ht="12.75">
      <c r="A388" s="31">
        <v>135</v>
      </c>
      <c r="B388" s="31" t="s">
        <v>373</v>
      </c>
      <c r="C388" s="31">
        <v>3636</v>
      </c>
      <c r="D388" s="31">
        <v>211</v>
      </c>
      <c r="E388" s="31">
        <f>C388-D388</f>
        <v>3425</v>
      </c>
      <c r="F388" s="33">
        <v>109</v>
      </c>
      <c r="G388" s="33">
        <v>36</v>
      </c>
      <c r="H388" s="33">
        <f>E388-F388-G388</f>
        <v>3280</v>
      </c>
      <c r="I388" s="31">
        <f>F388+G388</f>
        <v>145</v>
      </c>
      <c r="J388" s="36">
        <f>ROUND(I388/C388,2)</f>
        <v>0.04</v>
      </c>
      <c r="K388" s="31" t="str">
        <f>IF(J388="","",IF(J388&gt;=(40/100),"Leśny","Polny"))</f>
        <v>Polny</v>
      </c>
      <c r="L388" s="32" t="s">
        <v>331</v>
      </c>
      <c r="M388" s="38">
        <v>532.9587375935565</v>
      </c>
      <c r="N388" s="38">
        <v>24.65678717342706</v>
      </c>
      <c r="O388" s="57">
        <v>508.29941435503923</v>
      </c>
      <c r="P388" s="34" t="s">
        <v>341</v>
      </c>
      <c r="Q388" s="52">
        <v>108.9708740349665</v>
      </c>
    </row>
    <row r="389" spans="1:17" ht="13.5" thickBot="1">
      <c r="A389" s="27"/>
      <c r="B389" s="27"/>
      <c r="C389" s="27"/>
      <c r="D389" s="27"/>
      <c r="E389" s="27"/>
      <c r="F389" s="29"/>
      <c r="G389" s="29"/>
      <c r="H389" s="29"/>
      <c r="I389" s="27"/>
      <c r="J389" s="35"/>
      <c r="K389" s="27"/>
      <c r="L389" s="28" t="s">
        <v>374</v>
      </c>
      <c r="M389" s="37">
        <v>3102.97367175654</v>
      </c>
      <c r="N389" s="37">
        <v>186.14987075029444</v>
      </c>
      <c r="O389" s="56">
        <v>2807.8554630363647</v>
      </c>
      <c r="P389" s="30"/>
      <c r="Q389" s="51"/>
    </row>
    <row r="390" spans="1:17" ht="12.75">
      <c r="A390" s="31">
        <v>136</v>
      </c>
      <c r="B390" s="31" t="s">
        <v>375</v>
      </c>
      <c r="C390" s="31">
        <v>12360</v>
      </c>
      <c r="D390" s="31">
        <v>909</v>
      </c>
      <c r="E390" s="31">
        <f>C390-D390</f>
        <v>11451</v>
      </c>
      <c r="F390" s="33">
        <v>1106</v>
      </c>
      <c r="G390" s="33">
        <v>515</v>
      </c>
      <c r="H390" s="33">
        <f>E390-F390-G390</f>
        <v>9830</v>
      </c>
      <c r="I390" s="31">
        <f>F390+G390</f>
        <v>1621</v>
      </c>
      <c r="J390" s="36">
        <f>ROUND(I390/C390,2)</f>
        <v>0.13</v>
      </c>
      <c r="K390" s="31" t="str">
        <f>IF(J390="","",IF(J390&gt;=(40/100),"Leśny","Polny"))</f>
        <v>Polny</v>
      </c>
      <c r="L390" s="32" t="s">
        <v>331</v>
      </c>
      <c r="M390" s="38">
        <v>956.2815249476142</v>
      </c>
      <c r="N390" s="38">
        <v>36.84518172435076</v>
      </c>
      <c r="O390" s="57">
        <v>717.1530900439928</v>
      </c>
      <c r="P390" s="34" t="s">
        <v>410</v>
      </c>
      <c r="Q390" s="52">
        <v>0.08204009729474783</v>
      </c>
    </row>
    <row r="391" spans="1:17" ht="12.75">
      <c r="A391" s="31"/>
      <c r="B391" s="31"/>
      <c r="C391" s="31"/>
      <c r="D391" s="31"/>
      <c r="E391" s="31"/>
      <c r="F391" s="33"/>
      <c r="G391" s="33"/>
      <c r="H391" s="33"/>
      <c r="I391" s="31"/>
      <c r="J391" s="36"/>
      <c r="K391" s="31"/>
      <c r="L391" s="32" t="s">
        <v>374</v>
      </c>
      <c r="M391" s="38">
        <v>9434.826579438317</v>
      </c>
      <c r="N391" s="38">
        <v>468.49542584034697</v>
      </c>
      <c r="O391" s="57">
        <v>8223.709408279352</v>
      </c>
      <c r="P391" s="34" t="s">
        <v>341</v>
      </c>
      <c r="Q391" s="52">
        <v>1105.5558187701</v>
      </c>
    </row>
    <row r="392" spans="1:17" ht="13.5" thickBot="1">
      <c r="A392" s="27"/>
      <c r="B392" s="27"/>
      <c r="C392" s="27"/>
      <c r="D392" s="27"/>
      <c r="E392" s="27"/>
      <c r="F392" s="29"/>
      <c r="G392" s="29"/>
      <c r="H392" s="29"/>
      <c r="I392" s="27"/>
      <c r="J392" s="35"/>
      <c r="K392" s="27"/>
      <c r="L392" s="28" t="s">
        <v>364</v>
      </c>
      <c r="M392" s="37">
        <v>1968.4584857506525</v>
      </c>
      <c r="N392" s="37">
        <v>403.1734563131269</v>
      </c>
      <c r="O392" s="56">
        <v>1404.627922724119</v>
      </c>
      <c r="P392" s="30"/>
      <c r="Q392" s="51"/>
    </row>
    <row r="393" spans="1:17" ht="12.75">
      <c r="A393" s="31">
        <v>137</v>
      </c>
      <c r="B393" s="31" t="s">
        <v>376</v>
      </c>
      <c r="C393" s="31">
        <v>5013</v>
      </c>
      <c r="D393" s="31">
        <v>505</v>
      </c>
      <c r="E393" s="31">
        <f>C393-D393</f>
        <v>4508</v>
      </c>
      <c r="F393" s="33">
        <v>1013</v>
      </c>
      <c r="G393" s="33">
        <v>50</v>
      </c>
      <c r="H393" s="33">
        <f>E393-F393-G393</f>
        <v>3445</v>
      </c>
      <c r="I393" s="31">
        <f>F393+G393</f>
        <v>1063</v>
      </c>
      <c r="J393" s="36">
        <f>ROUND(I393/C393,2)</f>
        <v>0.21</v>
      </c>
      <c r="K393" s="31" t="str">
        <f>IF(J393="","",IF(J393&gt;=(40/100),"Leśny","Polny"))</f>
        <v>Polny</v>
      </c>
      <c r="L393" s="32" t="s">
        <v>228</v>
      </c>
      <c r="M393" s="38">
        <v>2791.363482604446</v>
      </c>
      <c r="N393" s="38">
        <v>314.2885215210804</v>
      </c>
      <c r="O393" s="57">
        <v>1544.2728374802919</v>
      </c>
      <c r="P393" s="34" t="s">
        <v>303</v>
      </c>
      <c r="Q393" s="52">
        <v>49.9528429078775</v>
      </c>
    </row>
    <row r="394" spans="1:17" ht="12.75">
      <c r="A394" s="31"/>
      <c r="B394" s="31"/>
      <c r="C394" s="31"/>
      <c r="D394" s="31"/>
      <c r="E394" s="31"/>
      <c r="F394" s="33"/>
      <c r="G394" s="33"/>
      <c r="H394" s="33"/>
      <c r="I394" s="31"/>
      <c r="J394" s="36"/>
      <c r="K394" s="31"/>
      <c r="L394" s="32" t="s">
        <v>302</v>
      </c>
      <c r="M394" s="38">
        <v>45.268979408989125</v>
      </c>
      <c r="N394" s="38">
        <v>0</v>
      </c>
      <c r="O394" s="57">
        <v>0.03308829997581597</v>
      </c>
      <c r="P394" s="34" t="s">
        <v>407</v>
      </c>
      <c r="Q394" s="52">
        <v>963.193602109304</v>
      </c>
    </row>
    <row r="395" spans="1:17" ht="12.75">
      <c r="A395" s="31"/>
      <c r="B395" s="31"/>
      <c r="C395" s="31"/>
      <c r="D395" s="31"/>
      <c r="E395" s="31"/>
      <c r="F395" s="33"/>
      <c r="G395" s="33"/>
      <c r="H395" s="33"/>
      <c r="I395" s="31"/>
      <c r="J395" s="36"/>
      <c r="K395" s="31"/>
      <c r="L395" s="32" t="s">
        <v>377</v>
      </c>
      <c r="M395" s="38">
        <v>222.80523227064862</v>
      </c>
      <c r="N395" s="38">
        <v>23.399639131989517</v>
      </c>
      <c r="O395" s="57">
        <v>199.19497246102125</v>
      </c>
      <c r="P395" s="34"/>
      <c r="Q395" s="52"/>
    </row>
    <row r="396" spans="1:17" ht="13.5" thickBot="1">
      <c r="A396" s="27"/>
      <c r="B396" s="27"/>
      <c r="C396" s="27"/>
      <c r="D396" s="27"/>
      <c r="E396" s="27"/>
      <c r="F396" s="29"/>
      <c r="G396" s="29"/>
      <c r="H396" s="29"/>
      <c r="I396" s="27"/>
      <c r="J396" s="35"/>
      <c r="K396" s="27"/>
      <c r="L396" s="28" t="s">
        <v>378</v>
      </c>
      <c r="M396" s="37">
        <v>1954.0182607391603</v>
      </c>
      <c r="N396" s="37">
        <v>166.83912736392426</v>
      </c>
      <c r="O396" s="56">
        <v>1752.2813237478138</v>
      </c>
      <c r="P396" s="30"/>
      <c r="Q396" s="51"/>
    </row>
    <row r="397" spans="1:17" ht="12.75">
      <c r="A397" s="31">
        <v>138</v>
      </c>
      <c r="B397" s="31" t="s">
        <v>379</v>
      </c>
      <c r="C397" s="31">
        <v>3901</v>
      </c>
      <c r="D397" s="31">
        <v>132</v>
      </c>
      <c r="E397" s="31">
        <f>C397-D397</f>
        <v>3769</v>
      </c>
      <c r="F397" s="33">
        <v>267</v>
      </c>
      <c r="G397" s="33">
        <v>8</v>
      </c>
      <c r="H397" s="33">
        <f>E397-F397-G397</f>
        <v>3494</v>
      </c>
      <c r="I397" s="31">
        <f>F397+G397</f>
        <v>275</v>
      </c>
      <c r="J397" s="36">
        <f>ROUND(I397/C397,2)</f>
        <v>0.07</v>
      </c>
      <c r="K397" s="31" t="str">
        <f>IF(J397="","",IF(J397&gt;=(40/100),"Leśny","Polny"))</f>
        <v>Polny</v>
      </c>
      <c r="L397" s="32" t="s">
        <v>372</v>
      </c>
      <c r="M397" s="38">
        <v>2704.4035085069922</v>
      </c>
      <c r="N397" s="38">
        <v>96.10977179059799</v>
      </c>
      <c r="O397" s="57">
        <v>2348.7403330657776</v>
      </c>
      <c r="P397" s="34" t="s">
        <v>410</v>
      </c>
      <c r="Q397" s="52">
        <v>266.5000711627063</v>
      </c>
    </row>
    <row r="398" spans="1:17" ht="13.5" thickBot="1">
      <c r="A398" s="27"/>
      <c r="B398" s="27"/>
      <c r="C398" s="27"/>
      <c r="D398" s="27"/>
      <c r="E398" s="27"/>
      <c r="F398" s="29"/>
      <c r="G398" s="29"/>
      <c r="H398" s="29"/>
      <c r="I398" s="27"/>
      <c r="J398" s="35"/>
      <c r="K398" s="27"/>
      <c r="L398" s="28" t="s">
        <v>364</v>
      </c>
      <c r="M398" s="37">
        <v>1196.7266311761632</v>
      </c>
      <c r="N398" s="37">
        <v>35.602542730822506</v>
      </c>
      <c r="O398" s="56">
        <v>1154.1776814545692</v>
      </c>
      <c r="P398" s="30"/>
      <c r="Q398" s="51"/>
    </row>
    <row r="399" spans="1:17" ht="12.75">
      <c r="A399" s="31">
        <v>139</v>
      </c>
      <c r="B399" s="31" t="s">
        <v>380</v>
      </c>
      <c r="C399" s="31">
        <v>4093</v>
      </c>
      <c r="D399" s="31">
        <v>276</v>
      </c>
      <c r="E399" s="31">
        <f>C399-D399</f>
        <v>3817</v>
      </c>
      <c r="F399" s="33">
        <v>48</v>
      </c>
      <c r="G399" s="33">
        <v>11</v>
      </c>
      <c r="H399" s="33">
        <f>E399-F399-G399</f>
        <v>3758</v>
      </c>
      <c r="I399" s="31">
        <f>F399+G399</f>
        <v>59</v>
      </c>
      <c r="J399" s="36">
        <f>ROUND(I399/C399,2)</f>
        <v>0.01</v>
      </c>
      <c r="K399" s="31" t="str">
        <f>IF(J399="","",IF(J399&gt;=(40/100),"Leśny","Polny"))</f>
        <v>Polny</v>
      </c>
      <c r="L399" s="32" t="s">
        <v>374</v>
      </c>
      <c r="M399" s="38">
        <v>305.14927892220055</v>
      </c>
      <c r="N399" s="38">
        <v>20.817459978828392</v>
      </c>
      <c r="O399" s="57">
        <v>284.3318189433722</v>
      </c>
      <c r="P399" s="34" t="s">
        <v>341</v>
      </c>
      <c r="Q399" s="52">
        <v>0</v>
      </c>
    </row>
    <row r="400" spans="1:17" ht="13.5" thickBot="1">
      <c r="A400" s="27"/>
      <c r="B400" s="27"/>
      <c r="C400" s="27"/>
      <c r="D400" s="27"/>
      <c r="E400" s="27"/>
      <c r="F400" s="29"/>
      <c r="G400" s="29"/>
      <c r="H400" s="29"/>
      <c r="I400" s="27"/>
      <c r="J400" s="35"/>
      <c r="K400" s="27"/>
      <c r="L400" s="28" t="s">
        <v>372</v>
      </c>
      <c r="M400" s="37">
        <v>3787.672928095046</v>
      </c>
      <c r="N400" s="37">
        <v>255.30183804612915</v>
      </c>
      <c r="O400" s="56">
        <v>3484.145677714008</v>
      </c>
      <c r="P400" s="30" t="s">
        <v>410</v>
      </c>
      <c r="Q400" s="51">
        <v>48.22541233490897</v>
      </c>
    </row>
    <row r="401" spans="1:17" ht="12.75">
      <c r="A401" s="31">
        <v>140</v>
      </c>
      <c r="B401" s="31" t="s">
        <v>381</v>
      </c>
      <c r="C401" s="31">
        <v>5212</v>
      </c>
      <c r="D401" s="31">
        <v>328</v>
      </c>
      <c r="E401" s="31">
        <f>C401-D401</f>
        <v>4884</v>
      </c>
      <c r="F401" s="33">
        <v>48</v>
      </c>
      <c r="G401" s="33">
        <v>14</v>
      </c>
      <c r="H401" s="33">
        <f>E401-F401-G401</f>
        <v>4822</v>
      </c>
      <c r="I401" s="31">
        <f>F401+G401</f>
        <v>62</v>
      </c>
      <c r="J401" s="36">
        <f>ROUND(I401/C401,2)</f>
        <v>0.01</v>
      </c>
      <c r="K401" s="31" t="str">
        <f>IF(J401="","",IF(J401&gt;=(40/100),"Leśny","Polny"))</f>
        <v>Polny</v>
      </c>
      <c r="L401" s="32" t="s">
        <v>372</v>
      </c>
      <c r="M401" s="38">
        <v>903.3927356780688</v>
      </c>
      <c r="N401" s="38">
        <v>48.22827503670342</v>
      </c>
      <c r="O401" s="57">
        <v>854.0110400576865</v>
      </c>
      <c r="P401" s="34" t="s">
        <v>341</v>
      </c>
      <c r="Q401" s="52">
        <v>40.55629470673887</v>
      </c>
    </row>
    <row r="402" spans="1:17" ht="12.75">
      <c r="A402" s="31"/>
      <c r="B402" s="31"/>
      <c r="C402" s="31"/>
      <c r="D402" s="31"/>
      <c r="E402" s="31"/>
      <c r="F402" s="33"/>
      <c r="G402" s="33"/>
      <c r="H402" s="33"/>
      <c r="I402" s="31"/>
      <c r="J402" s="36"/>
      <c r="K402" s="31"/>
      <c r="L402" s="32" t="s">
        <v>382</v>
      </c>
      <c r="M402" s="38">
        <v>411.38206688686853</v>
      </c>
      <c r="N402" s="38">
        <v>39.968494123983895</v>
      </c>
      <c r="O402" s="57">
        <v>371.41357276288466</v>
      </c>
      <c r="P402" s="34" t="s">
        <v>410</v>
      </c>
      <c r="Q402" s="52">
        <v>7.049070983187808</v>
      </c>
    </row>
    <row r="403" spans="1:17" ht="12.75">
      <c r="A403" s="31"/>
      <c r="B403" s="31"/>
      <c r="C403" s="31"/>
      <c r="D403" s="31"/>
      <c r="E403" s="31"/>
      <c r="F403" s="33"/>
      <c r="G403" s="33"/>
      <c r="H403" s="33"/>
      <c r="I403" s="31"/>
      <c r="J403" s="36"/>
      <c r="K403" s="31"/>
      <c r="L403" s="32" t="s">
        <v>374</v>
      </c>
      <c r="M403" s="38">
        <v>3100.741988072117</v>
      </c>
      <c r="N403" s="38">
        <v>212.49230855095792</v>
      </c>
      <c r="O403" s="57">
        <v>2841.79773441491</v>
      </c>
      <c r="P403" s="34"/>
      <c r="Q403" s="52"/>
    </row>
    <row r="404" spans="1:17" ht="13.5" thickBot="1">
      <c r="A404" s="27"/>
      <c r="B404" s="27"/>
      <c r="C404" s="27"/>
      <c r="D404" s="27"/>
      <c r="E404" s="27"/>
      <c r="F404" s="29"/>
      <c r="G404" s="29"/>
      <c r="H404" s="29"/>
      <c r="I404" s="27"/>
      <c r="J404" s="35"/>
      <c r="K404" s="27"/>
      <c r="L404" s="28" t="s">
        <v>383</v>
      </c>
      <c r="M404" s="37">
        <v>796.068362950429</v>
      </c>
      <c r="N404" s="37">
        <v>27.664285877407504</v>
      </c>
      <c r="O404" s="56">
        <v>768.4040770730215</v>
      </c>
      <c r="P404" s="30"/>
      <c r="Q404" s="51"/>
    </row>
    <row r="405" spans="1:17" ht="12.75">
      <c r="A405" s="31">
        <v>141</v>
      </c>
      <c r="B405" s="31" t="s">
        <v>384</v>
      </c>
      <c r="C405" s="31">
        <v>5273</v>
      </c>
      <c r="D405" s="31">
        <v>339</v>
      </c>
      <c r="E405" s="31">
        <f>C405-D405</f>
        <v>4934</v>
      </c>
      <c r="F405" s="33">
        <v>314</v>
      </c>
      <c r="G405" s="33">
        <v>21</v>
      </c>
      <c r="H405" s="33">
        <f>E405-F405-G405</f>
        <v>4599</v>
      </c>
      <c r="I405" s="31">
        <f>F405+G405</f>
        <v>335</v>
      </c>
      <c r="J405" s="36">
        <f>ROUND(I405/C405,2)</f>
        <v>0.06</v>
      </c>
      <c r="K405" s="31" t="str">
        <f>IF(J405="","",IF(J405&gt;=(40/100),"Leśny","Polny"))</f>
        <v>Polny</v>
      </c>
      <c r="L405" s="32" t="s">
        <v>382</v>
      </c>
      <c r="M405" s="38">
        <v>137.4036181077843</v>
      </c>
      <c r="N405" s="38">
        <v>3.013813435717346</v>
      </c>
      <c r="O405" s="57">
        <v>134.38980467206696</v>
      </c>
      <c r="P405" s="34" t="s">
        <v>341</v>
      </c>
      <c r="Q405" s="52">
        <v>314.30830223970844</v>
      </c>
    </row>
    <row r="406" spans="1:17" ht="13.5" thickBot="1">
      <c r="A406" s="27"/>
      <c r="B406" s="27"/>
      <c r="C406" s="27"/>
      <c r="D406" s="27"/>
      <c r="E406" s="27"/>
      <c r="F406" s="29"/>
      <c r="G406" s="29"/>
      <c r="H406" s="29"/>
      <c r="I406" s="27"/>
      <c r="J406" s="35"/>
      <c r="K406" s="27"/>
      <c r="L406" s="28" t="s">
        <v>374</v>
      </c>
      <c r="M406" s="37">
        <v>5135.646088044697</v>
      </c>
      <c r="N406" s="37">
        <v>335.620732220777</v>
      </c>
      <c r="O406" s="56">
        <v>4485.7170535842115</v>
      </c>
      <c r="P406" s="30"/>
      <c r="Q406" s="51"/>
    </row>
    <row r="407" spans="1:17" ht="13.5" thickBot="1">
      <c r="A407" s="27">
        <v>142</v>
      </c>
      <c r="B407" s="27" t="s">
        <v>385</v>
      </c>
      <c r="C407" s="27">
        <v>3364</v>
      </c>
      <c r="D407" s="27">
        <v>322</v>
      </c>
      <c r="E407" s="27">
        <f>C407-D407</f>
        <v>3042</v>
      </c>
      <c r="F407" s="29">
        <v>0</v>
      </c>
      <c r="G407" s="29">
        <v>17</v>
      </c>
      <c r="H407" s="29">
        <f>E407-F407-G407</f>
        <v>3025</v>
      </c>
      <c r="I407" s="27">
        <f>F407+G407</f>
        <v>17</v>
      </c>
      <c r="J407" s="35">
        <f>ROUND(I407/C407,2)</f>
        <v>0.01</v>
      </c>
      <c r="K407" s="27" t="str">
        <f>IF(J407="","",IF(J407&gt;=(40/100),"Leśny","Polny"))</f>
        <v>Polny</v>
      </c>
      <c r="L407" s="28" t="s">
        <v>374</v>
      </c>
      <c r="M407" s="37">
        <v>3364.15964754864</v>
      </c>
      <c r="N407" s="37">
        <v>322.45848476049497</v>
      </c>
      <c r="O407" s="56">
        <v>3041.7011627881448</v>
      </c>
      <c r="P407" s="30" t="s">
        <v>341</v>
      </c>
      <c r="Q407" s="51">
        <v>0</v>
      </c>
    </row>
    <row r="408" spans="1:17" ht="13.5" thickBot="1">
      <c r="A408" s="27">
        <v>143</v>
      </c>
      <c r="B408" s="27" t="s">
        <v>386</v>
      </c>
      <c r="C408" s="27">
        <v>4073</v>
      </c>
      <c r="D408" s="27">
        <v>229</v>
      </c>
      <c r="E408" s="27">
        <f>C408-D408</f>
        <v>3844</v>
      </c>
      <c r="F408" s="29">
        <v>1315</v>
      </c>
      <c r="G408" s="29">
        <v>68</v>
      </c>
      <c r="H408" s="29">
        <f>E408-F408-G408</f>
        <v>2461</v>
      </c>
      <c r="I408" s="27">
        <f>F408+G408</f>
        <v>1383</v>
      </c>
      <c r="J408" s="35">
        <f>ROUND(I408/C408,2)</f>
        <v>0.34</v>
      </c>
      <c r="K408" s="27" t="str">
        <f>IF(J408="","",IF(J408&gt;=(40/100),"Leśny","Polny"))</f>
        <v>Polny</v>
      </c>
      <c r="L408" s="28" t="s">
        <v>374</v>
      </c>
      <c r="M408" s="37">
        <v>4072.661868285607</v>
      </c>
      <c r="N408" s="37">
        <v>228.82186080683806</v>
      </c>
      <c r="O408" s="56">
        <v>2528.9296458328063</v>
      </c>
      <c r="P408" s="30" t="s">
        <v>341</v>
      </c>
      <c r="Q408" s="51">
        <v>1315.04227310713</v>
      </c>
    </row>
    <row r="409" spans="1:17" ht="12.75">
      <c r="A409" s="31">
        <v>144</v>
      </c>
      <c r="B409" s="31" t="s">
        <v>387</v>
      </c>
      <c r="C409" s="31">
        <v>5854</v>
      </c>
      <c r="D409" s="31">
        <v>500</v>
      </c>
      <c r="E409" s="31">
        <f>C409-D409</f>
        <v>5354</v>
      </c>
      <c r="F409" s="33">
        <v>35</v>
      </c>
      <c r="G409" s="33">
        <v>39</v>
      </c>
      <c r="H409" s="33">
        <f>E409-F409-G409</f>
        <v>5280</v>
      </c>
      <c r="I409" s="31">
        <f>F409+G409</f>
        <v>74</v>
      </c>
      <c r="J409" s="36">
        <f>ROUND(I409/C409,2)</f>
        <v>0.01</v>
      </c>
      <c r="K409" s="31" t="str">
        <f>IF(J409="","",IF(J409&gt;=(40/100),"Leśny","Polny"))</f>
        <v>Polny</v>
      </c>
      <c r="L409" s="32" t="s">
        <v>372</v>
      </c>
      <c r="M409" s="38">
        <v>4016.3825777518778</v>
      </c>
      <c r="N409" s="38">
        <v>241.80436315780562</v>
      </c>
      <c r="O409" s="57">
        <v>3739.200512591963</v>
      </c>
      <c r="P409" s="34" t="s">
        <v>410</v>
      </c>
      <c r="Q409" s="52">
        <v>35.377702002108705</v>
      </c>
    </row>
    <row r="410" spans="1:17" ht="13.5" thickBot="1">
      <c r="A410" s="27"/>
      <c r="B410" s="27"/>
      <c r="C410" s="27"/>
      <c r="D410" s="27"/>
      <c r="E410" s="27"/>
      <c r="F410" s="29"/>
      <c r="G410" s="29"/>
      <c r="H410" s="29"/>
      <c r="I410" s="27"/>
      <c r="J410" s="35"/>
      <c r="K410" s="27"/>
      <c r="L410" s="28" t="s">
        <v>383</v>
      </c>
      <c r="M410" s="37">
        <v>1837.4203127966819</v>
      </c>
      <c r="N410" s="37">
        <v>258.63689638097526</v>
      </c>
      <c r="O410" s="56">
        <v>1578.7834164157066</v>
      </c>
      <c r="P410" s="30"/>
      <c r="Q410" s="51"/>
    </row>
    <row r="411" spans="1:17" ht="12.75">
      <c r="A411" s="31">
        <v>145</v>
      </c>
      <c r="B411" s="31" t="s">
        <v>388</v>
      </c>
      <c r="C411" s="31">
        <v>4410</v>
      </c>
      <c r="D411" s="31">
        <v>244</v>
      </c>
      <c r="E411" s="31">
        <f>C411-D411</f>
        <v>4166</v>
      </c>
      <c r="F411" s="33">
        <v>70</v>
      </c>
      <c r="G411" s="33">
        <v>28</v>
      </c>
      <c r="H411" s="33">
        <f>E411-F411-G411</f>
        <v>4068</v>
      </c>
      <c r="I411" s="31">
        <f>F411+G411</f>
        <v>98</v>
      </c>
      <c r="J411" s="36">
        <f>ROUND(I411/C411,2)</f>
        <v>0.02</v>
      </c>
      <c r="K411" s="31" t="str">
        <f>IF(J411="","",IF(J411&gt;=(40/100),"Leśny","Polny"))</f>
        <v>Polny</v>
      </c>
      <c r="L411" s="32" t="s">
        <v>372</v>
      </c>
      <c r="M411" s="38">
        <v>152.8551931339357</v>
      </c>
      <c r="N411" s="38">
        <v>3.5189381360687317</v>
      </c>
      <c r="O411" s="57">
        <v>149.33625499786697</v>
      </c>
      <c r="P411" s="34" t="s">
        <v>341</v>
      </c>
      <c r="Q411" s="52">
        <v>0.5036895342975855</v>
      </c>
    </row>
    <row r="412" spans="1:17" ht="12.75">
      <c r="A412" s="31"/>
      <c r="B412" s="31"/>
      <c r="C412" s="31"/>
      <c r="D412" s="31"/>
      <c r="E412" s="31"/>
      <c r="F412" s="33"/>
      <c r="G412" s="33"/>
      <c r="H412" s="33"/>
      <c r="I412" s="31"/>
      <c r="J412" s="36"/>
      <c r="K412" s="31"/>
      <c r="L412" s="32" t="s">
        <v>382</v>
      </c>
      <c r="M412" s="38">
        <v>1468.5478471146364</v>
      </c>
      <c r="N412" s="38">
        <v>57.43428029460202</v>
      </c>
      <c r="O412" s="57">
        <v>1406.172153004711</v>
      </c>
      <c r="P412" s="34" t="s">
        <v>410</v>
      </c>
      <c r="Q412" s="52">
        <v>69.66778033561073</v>
      </c>
    </row>
    <row r="413" spans="1:17" ht="13.5" thickBot="1">
      <c r="A413" s="27"/>
      <c r="B413" s="27"/>
      <c r="C413" s="27"/>
      <c r="D413" s="27"/>
      <c r="E413" s="27"/>
      <c r="F413" s="29"/>
      <c r="G413" s="29"/>
      <c r="H413" s="29"/>
      <c r="I413" s="27"/>
      <c r="J413" s="35"/>
      <c r="K413" s="27"/>
      <c r="L413" s="28" t="s">
        <v>383</v>
      </c>
      <c r="M413" s="37">
        <v>2788.7567307039685</v>
      </c>
      <c r="N413" s="37">
        <v>183.39922294705315</v>
      </c>
      <c r="O413" s="56">
        <v>2540.127451702329</v>
      </c>
      <c r="P413" s="30"/>
      <c r="Q413" s="51"/>
    </row>
    <row r="414" spans="1:17" ht="12.75">
      <c r="A414" s="31">
        <v>146</v>
      </c>
      <c r="B414" s="31" t="s">
        <v>389</v>
      </c>
      <c r="C414" s="31">
        <v>6361</v>
      </c>
      <c r="D414" s="31">
        <v>364</v>
      </c>
      <c r="E414" s="31">
        <f>C414-D414</f>
        <v>5997</v>
      </c>
      <c r="F414" s="33">
        <v>361</v>
      </c>
      <c r="G414" s="33">
        <v>27</v>
      </c>
      <c r="H414" s="33">
        <f>E414-F414-G414</f>
        <v>5609</v>
      </c>
      <c r="I414" s="31">
        <f>F414+G414</f>
        <v>388</v>
      </c>
      <c r="J414" s="36">
        <f>ROUND(I414/C414,2)</f>
        <v>0.06</v>
      </c>
      <c r="K414" s="31" t="str">
        <f>IF(J414="","",IF(J414&gt;=(40/100),"Leśny","Polny"))</f>
        <v>Polny</v>
      </c>
      <c r="L414" s="32" t="s">
        <v>382</v>
      </c>
      <c r="M414" s="38">
        <v>5479.283495968825</v>
      </c>
      <c r="N414" s="38">
        <v>344.3589578626779</v>
      </c>
      <c r="O414" s="57">
        <v>4966.828761522582</v>
      </c>
      <c r="P414" s="34" t="s">
        <v>341</v>
      </c>
      <c r="Q414" s="52">
        <v>361.177308084787</v>
      </c>
    </row>
    <row r="415" spans="1:17" ht="13.5" thickBot="1">
      <c r="A415" s="27"/>
      <c r="B415" s="27"/>
      <c r="C415" s="27"/>
      <c r="D415" s="27"/>
      <c r="E415" s="27"/>
      <c r="F415" s="29"/>
      <c r="G415" s="29"/>
      <c r="H415" s="29"/>
      <c r="I415" s="27"/>
      <c r="J415" s="35"/>
      <c r="K415" s="27"/>
      <c r="L415" s="28" t="s">
        <v>374</v>
      </c>
      <c r="M415" s="37">
        <v>881.7156175786879</v>
      </c>
      <c r="N415" s="37">
        <v>19.16308478383401</v>
      </c>
      <c r="O415" s="56">
        <v>669.4710012936753</v>
      </c>
      <c r="P415" s="30"/>
      <c r="Q415" s="51"/>
    </row>
    <row r="416" spans="1:17" ht="13.5" thickBot="1">
      <c r="A416" s="27">
        <v>147</v>
      </c>
      <c r="B416" s="27" t="s">
        <v>390</v>
      </c>
      <c r="C416" s="27">
        <v>4242</v>
      </c>
      <c r="D416" s="27">
        <v>288</v>
      </c>
      <c r="E416" s="27">
        <f>C416-D416</f>
        <v>3954</v>
      </c>
      <c r="F416" s="29">
        <v>73</v>
      </c>
      <c r="G416" s="29">
        <v>17</v>
      </c>
      <c r="H416" s="29">
        <f>E416-F416-G416</f>
        <v>3864</v>
      </c>
      <c r="I416" s="27">
        <f>F416+G416</f>
        <v>90</v>
      </c>
      <c r="J416" s="35">
        <f>ROUND(I416/C416,2)</f>
        <v>0.02</v>
      </c>
      <c r="K416" s="27" t="str">
        <f>IF(J416="","",IF(J416&gt;=(40/100),"Leśny","Polny"))</f>
        <v>Polny</v>
      </c>
      <c r="L416" s="28" t="s">
        <v>383</v>
      </c>
      <c r="M416" s="37">
        <v>4241.606258891645</v>
      </c>
      <c r="N416" s="37">
        <v>288.4477222922056</v>
      </c>
      <c r="O416" s="56">
        <v>3880.523786264572</v>
      </c>
      <c r="P416" s="30" t="s">
        <v>410</v>
      </c>
      <c r="Q416" s="51">
        <v>72.50718124214566</v>
      </c>
    </row>
    <row r="417" spans="1:17" ht="12.75">
      <c r="A417" s="31">
        <v>148</v>
      </c>
      <c r="B417" s="31" t="s">
        <v>391</v>
      </c>
      <c r="C417" s="31">
        <v>5626</v>
      </c>
      <c r="D417" s="31">
        <v>376</v>
      </c>
      <c r="E417" s="31">
        <f>C417-D417</f>
        <v>5250</v>
      </c>
      <c r="F417" s="33">
        <v>147</v>
      </c>
      <c r="G417" s="33">
        <v>6</v>
      </c>
      <c r="H417" s="33">
        <f>E417-F417-G417</f>
        <v>5097</v>
      </c>
      <c r="I417" s="31">
        <f>F417+G417</f>
        <v>153</v>
      </c>
      <c r="J417" s="36">
        <f>ROUND(I417/C417,2)</f>
        <v>0.03</v>
      </c>
      <c r="K417" s="31" t="str">
        <f>IF(J417="","",IF(J417&gt;=(40/100),"Leśny","Polny"))</f>
        <v>Polny</v>
      </c>
      <c r="L417" s="32" t="s">
        <v>382</v>
      </c>
      <c r="M417" s="38">
        <v>1344.0834379245155</v>
      </c>
      <c r="N417" s="38">
        <v>71.06471992009702</v>
      </c>
      <c r="O417" s="57">
        <v>1273.0187180044184</v>
      </c>
      <c r="P417" s="34" t="s">
        <v>341</v>
      </c>
      <c r="Q417" s="52">
        <v>0</v>
      </c>
    </row>
    <row r="418" spans="1:17" ht="13.5" thickBot="1">
      <c r="A418" s="27"/>
      <c r="B418" s="27"/>
      <c r="C418" s="27"/>
      <c r="D418" s="27"/>
      <c r="E418" s="27"/>
      <c r="F418" s="29"/>
      <c r="G418" s="29"/>
      <c r="H418" s="29"/>
      <c r="I418" s="27"/>
      <c r="J418" s="35"/>
      <c r="K418" s="27"/>
      <c r="L418" s="28" t="s">
        <v>383</v>
      </c>
      <c r="M418" s="37">
        <v>4282.002222852286</v>
      </c>
      <c r="N418" s="37">
        <v>305.3497583125848</v>
      </c>
      <c r="O418" s="56">
        <v>3829.947545510373</v>
      </c>
      <c r="P418" s="30" t="s">
        <v>410</v>
      </c>
      <c r="Q418" s="51">
        <v>146.524883756033</v>
      </c>
    </row>
    <row r="419" spans="1:17" ht="13.5" thickBot="1">
      <c r="A419" s="27">
        <v>149</v>
      </c>
      <c r="B419" s="27" t="s">
        <v>392</v>
      </c>
      <c r="C419" s="27">
        <v>3307</v>
      </c>
      <c r="D419" s="27">
        <v>205</v>
      </c>
      <c r="E419" s="27">
        <f>C419-D419</f>
        <v>3102</v>
      </c>
      <c r="F419" s="29">
        <v>0</v>
      </c>
      <c r="G419" s="29">
        <v>0</v>
      </c>
      <c r="H419" s="29">
        <f>E419-F419-G419</f>
        <v>3102</v>
      </c>
      <c r="I419" s="27">
        <f>F419+G419</f>
        <v>0</v>
      </c>
      <c r="J419" s="35">
        <f>ROUND(I419/C419,2)</f>
        <v>0</v>
      </c>
      <c r="K419" s="27" t="str">
        <f>IF(J419="","",IF(J419&gt;=(40/100),"Leśny","Polny"))</f>
        <v>Polny</v>
      </c>
      <c r="L419" s="28" t="s">
        <v>382</v>
      </c>
      <c r="M419" s="37">
        <v>3306.965574808629</v>
      </c>
      <c r="N419" s="37">
        <v>205.2415448996687</v>
      </c>
      <c r="O419" s="56">
        <v>3101.7240299089603</v>
      </c>
      <c r="P419" s="30" t="s">
        <v>341</v>
      </c>
      <c r="Q419" s="51">
        <v>0</v>
      </c>
    </row>
    <row r="420" spans="1:17" ht="12.75">
      <c r="A420" s="31">
        <v>150</v>
      </c>
      <c r="B420" s="31" t="s">
        <v>393</v>
      </c>
      <c r="C420" s="31">
        <v>7394</v>
      </c>
      <c r="D420" s="31">
        <v>543</v>
      </c>
      <c r="E420" s="31">
        <f>C420-D420</f>
        <v>6851</v>
      </c>
      <c r="F420" s="33">
        <v>2591</v>
      </c>
      <c r="G420" s="33">
        <v>60</v>
      </c>
      <c r="H420" s="33">
        <f>E420-F420-G420</f>
        <v>4200</v>
      </c>
      <c r="I420" s="31">
        <f>F420+G420</f>
        <v>2651</v>
      </c>
      <c r="J420" s="36">
        <f>ROUND(I420/C420,2)</f>
        <v>0.36</v>
      </c>
      <c r="K420" s="31" t="str">
        <f>IF(J420="","",IF(J420&gt;=(40/100),"Leśny","Polny"))</f>
        <v>Polny</v>
      </c>
      <c r="L420" s="32" t="s">
        <v>186</v>
      </c>
      <c r="M420" s="38">
        <v>1400.987723669716</v>
      </c>
      <c r="N420" s="38">
        <v>68.4778061982726</v>
      </c>
      <c r="O420" s="57">
        <v>819.8430999471321</v>
      </c>
      <c r="P420" s="34" t="s">
        <v>192</v>
      </c>
      <c r="Q420" s="52">
        <v>2591.246467789241</v>
      </c>
    </row>
    <row r="421" spans="1:17" ht="12.75">
      <c r="A421" s="31"/>
      <c r="B421" s="31"/>
      <c r="C421" s="31"/>
      <c r="D421" s="31"/>
      <c r="E421" s="31"/>
      <c r="F421" s="33"/>
      <c r="G421" s="33"/>
      <c r="H421" s="33"/>
      <c r="I421" s="31"/>
      <c r="J421" s="36"/>
      <c r="K421" s="31"/>
      <c r="L421" s="32" t="s">
        <v>194</v>
      </c>
      <c r="M421" s="38">
        <v>5491.759563907022</v>
      </c>
      <c r="N421" s="38">
        <v>422.80061789939776</v>
      </c>
      <c r="O421" s="57">
        <v>3001.0149008671856</v>
      </c>
      <c r="P421" s="34"/>
      <c r="Q421" s="52"/>
    </row>
    <row r="422" spans="1:17" ht="12.75">
      <c r="A422" s="31"/>
      <c r="B422" s="31"/>
      <c r="C422" s="31"/>
      <c r="D422" s="31"/>
      <c r="E422" s="31"/>
      <c r="F422" s="33"/>
      <c r="G422" s="33"/>
      <c r="H422" s="33"/>
      <c r="I422" s="31"/>
      <c r="J422" s="36"/>
      <c r="K422" s="31"/>
      <c r="L422" s="32" t="s">
        <v>267</v>
      </c>
      <c r="M422" s="38">
        <v>61.215048298113295</v>
      </c>
      <c r="N422" s="38">
        <v>14.572808203735992</v>
      </c>
      <c r="O422" s="57">
        <v>46.6422400943773</v>
      </c>
      <c r="P422" s="34"/>
      <c r="Q422" s="52"/>
    </row>
    <row r="423" spans="1:17" ht="13.5" thickBot="1">
      <c r="A423" s="27"/>
      <c r="B423" s="27"/>
      <c r="C423" s="27"/>
      <c r="D423" s="27"/>
      <c r="E423" s="27"/>
      <c r="F423" s="29"/>
      <c r="G423" s="29"/>
      <c r="H423" s="29"/>
      <c r="I423" s="27"/>
      <c r="J423" s="35"/>
      <c r="K423" s="27"/>
      <c r="L423" s="28" t="s">
        <v>192</v>
      </c>
      <c r="M423" s="37">
        <v>439.9873378580207</v>
      </c>
      <c r="N423" s="37">
        <v>37.15253562073647</v>
      </c>
      <c r="O423" s="56">
        <v>392.19919711285945</v>
      </c>
      <c r="P423" s="30"/>
      <c r="Q423" s="51"/>
    </row>
    <row r="424" spans="1:17" ht="12.75">
      <c r="A424" s="31">
        <v>151</v>
      </c>
      <c r="B424" s="31" t="s">
        <v>394</v>
      </c>
      <c r="C424" s="31">
        <v>3997</v>
      </c>
      <c r="D424" s="31">
        <v>403</v>
      </c>
      <c r="E424" s="31">
        <f>C424-D424</f>
        <v>3594</v>
      </c>
      <c r="F424" s="33">
        <v>0</v>
      </c>
      <c r="G424" s="33">
        <v>87</v>
      </c>
      <c r="H424" s="33">
        <f>E424-F424-G424</f>
        <v>3507</v>
      </c>
      <c r="I424" s="31">
        <f>F424+G424</f>
        <v>87</v>
      </c>
      <c r="J424" s="36">
        <f>ROUND(I424/C424,2)</f>
        <v>0.02</v>
      </c>
      <c r="K424" s="31" t="str">
        <f>IF(J424="","",IF(J424&gt;=(40/100),"Leśny","Polny"))</f>
        <v>Polny</v>
      </c>
      <c r="L424" s="32" t="s">
        <v>267</v>
      </c>
      <c r="M424" s="38">
        <v>527.2381731741361</v>
      </c>
      <c r="N424" s="38">
        <v>33.2990965083224</v>
      </c>
      <c r="O424" s="57">
        <v>493.93907666581373</v>
      </c>
      <c r="P424" s="34"/>
      <c r="Q424" s="52"/>
    </row>
    <row r="425" spans="1:17" ht="13.5" thickBot="1">
      <c r="A425" s="27"/>
      <c r="B425" s="27"/>
      <c r="C425" s="27"/>
      <c r="D425" s="27"/>
      <c r="E425" s="27"/>
      <c r="F425" s="29"/>
      <c r="G425" s="29"/>
      <c r="H425" s="29"/>
      <c r="I425" s="27"/>
      <c r="J425" s="35"/>
      <c r="K425" s="27"/>
      <c r="L425" s="28" t="s">
        <v>264</v>
      </c>
      <c r="M425" s="37">
        <v>3469.5606057573373</v>
      </c>
      <c r="N425" s="37">
        <v>369.8771268079274</v>
      </c>
      <c r="O425" s="56">
        <v>3099.6834789494096</v>
      </c>
      <c r="P425" s="30"/>
      <c r="Q425" s="51"/>
    </row>
    <row r="426" spans="1:17" ht="13.5" thickBot="1">
      <c r="A426" s="27">
        <v>152</v>
      </c>
      <c r="B426" s="27" t="s">
        <v>395</v>
      </c>
      <c r="C426" s="27">
        <v>3978</v>
      </c>
      <c r="D426" s="27">
        <v>412</v>
      </c>
      <c r="E426" s="27">
        <f>C426-D426</f>
        <v>3566</v>
      </c>
      <c r="F426" s="29">
        <v>1</v>
      </c>
      <c r="G426" s="29">
        <v>0</v>
      </c>
      <c r="H426" s="29">
        <f>E426-F426-G426</f>
        <v>3565</v>
      </c>
      <c r="I426" s="27">
        <f>F426+G426</f>
        <v>1</v>
      </c>
      <c r="J426" s="35">
        <f>ROUND(I426/C426,2)</f>
        <v>0</v>
      </c>
      <c r="K426" s="27" t="str">
        <f>IF(J426="","",IF(J426&gt;=(40/100),"Leśny","Polny"))</f>
        <v>Polny</v>
      </c>
      <c r="L426" s="28" t="s">
        <v>264</v>
      </c>
      <c r="M426" s="37">
        <v>3977.97879984269</v>
      </c>
      <c r="N426" s="37">
        <v>411.6999408132519</v>
      </c>
      <c r="O426" s="56">
        <v>3565.3343575829326</v>
      </c>
      <c r="P426" s="30" t="s">
        <v>411</v>
      </c>
      <c r="Q426" s="51">
        <v>1</v>
      </c>
    </row>
    <row r="427" spans="1:17" ht="12.75">
      <c r="A427" s="31">
        <v>153</v>
      </c>
      <c r="B427" s="31" t="s">
        <v>396</v>
      </c>
      <c r="C427" s="31">
        <v>8597</v>
      </c>
      <c r="D427" s="31">
        <v>557</v>
      </c>
      <c r="E427" s="31">
        <f>C427-D427</f>
        <v>8040</v>
      </c>
      <c r="F427" s="33">
        <v>4210</v>
      </c>
      <c r="G427" s="33">
        <v>124</v>
      </c>
      <c r="H427" s="33">
        <f>E427-F427-G427</f>
        <v>3706</v>
      </c>
      <c r="I427" s="31">
        <f>F427+G427</f>
        <v>4334</v>
      </c>
      <c r="J427" s="36">
        <f>ROUND(I427/C427,2)</f>
        <v>0.5</v>
      </c>
      <c r="K427" s="31" t="str">
        <f>IF(J427="","",IF(J427&gt;=(40/100),"Leśny","Polny"))</f>
        <v>Leśny</v>
      </c>
      <c r="L427" s="32" t="s">
        <v>194</v>
      </c>
      <c r="M427" s="38">
        <v>2196.215095484395</v>
      </c>
      <c r="N427" s="38">
        <v>122.8602369173361</v>
      </c>
      <c r="O427" s="57">
        <v>1660.2127514716162</v>
      </c>
      <c r="P427" s="34" t="s">
        <v>192</v>
      </c>
      <c r="Q427" s="52">
        <v>1920.5124337304999</v>
      </c>
    </row>
    <row r="428" spans="1:17" ht="12.75">
      <c r="A428" s="31"/>
      <c r="B428" s="31"/>
      <c r="C428" s="31"/>
      <c r="D428" s="31"/>
      <c r="E428" s="31"/>
      <c r="F428" s="33"/>
      <c r="G428" s="33"/>
      <c r="H428" s="33"/>
      <c r="I428" s="31"/>
      <c r="J428" s="36"/>
      <c r="K428" s="31"/>
      <c r="L428" s="32" t="s">
        <v>192</v>
      </c>
      <c r="M428" s="38">
        <v>2467.384941719308</v>
      </c>
      <c r="N428" s="38">
        <v>140.59911654015448</v>
      </c>
      <c r="O428" s="57">
        <v>1065.5213206930416</v>
      </c>
      <c r="P428" s="34" t="s">
        <v>220</v>
      </c>
      <c r="Q428" s="52">
        <v>2289.511503536284</v>
      </c>
    </row>
    <row r="429" spans="1:17" ht="12.75">
      <c r="A429" s="31"/>
      <c r="B429" s="31"/>
      <c r="C429" s="31"/>
      <c r="D429" s="31"/>
      <c r="E429" s="31"/>
      <c r="F429" s="33"/>
      <c r="G429" s="33"/>
      <c r="H429" s="33"/>
      <c r="I429" s="31"/>
      <c r="J429" s="36"/>
      <c r="K429" s="31"/>
      <c r="L429" s="32" t="s">
        <v>200</v>
      </c>
      <c r="M429" s="38">
        <v>857.5467738885418</v>
      </c>
      <c r="N429" s="38">
        <v>50.813938715841296</v>
      </c>
      <c r="O429" s="57">
        <v>466.74239670673325</v>
      </c>
      <c r="P429" s="34"/>
      <c r="Q429" s="52"/>
    </row>
    <row r="430" spans="1:17" ht="13.5" thickBot="1">
      <c r="A430" s="27"/>
      <c r="B430" s="27"/>
      <c r="C430" s="27"/>
      <c r="D430" s="27"/>
      <c r="E430" s="27"/>
      <c r="F430" s="29"/>
      <c r="G430" s="29"/>
      <c r="H430" s="29"/>
      <c r="I430" s="27"/>
      <c r="J430" s="35"/>
      <c r="K430" s="27"/>
      <c r="L430" s="28" t="s">
        <v>220</v>
      </c>
      <c r="M430" s="37">
        <v>3076.0931452725545</v>
      </c>
      <c r="N430" s="37">
        <v>242.5222093927819</v>
      </c>
      <c r="O430" s="56">
        <v>637.944048660544</v>
      </c>
      <c r="P430" s="30"/>
      <c r="Q430" s="51"/>
    </row>
    <row r="431" spans="1:17" ht="12.75">
      <c r="A431" s="31">
        <v>154</v>
      </c>
      <c r="B431" s="31" t="s">
        <v>397</v>
      </c>
      <c r="C431" s="31">
        <v>7386</v>
      </c>
      <c r="D431" s="31">
        <v>515</v>
      </c>
      <c r="E431" s="31">
        <f>C431-D431</f>
        <v>6871</v>
      </c>
      <c r="F431" s="33">
        <v>828</v>
      </c>
      <c r="G431" s="33">
        <v>355</v>
      </c>
      <c r="H431" s="33">
        <f>E431-F431-G431</f>
        <v>5688</v>
      </c>
      <c r="I431" s="31">
        <f>F431+G431</f>
        <v>1183</v>
      </c>
      <c r="J431" s="36">
        <f>ROUND(I431/C431,2)</f>
        <v>0.16</v>
      </c>
      <c r="K431" s="31" t="str">
        <f>IF(J431="","",IF(J431&gt;=(40/100),"Leśny","Polny"))</f>
        <v>Polny</v>
      </c>
      <c r="L431" s="32" t="s">
        <v>220</v>
      </c>
      <c r="M431" s="38">
        <v>518.2146343229298</v>
      </c>
      <c r="N431" s="38">
        <v>43.023810125819246</v>
      </c>
      <c r="O431" s="57">
        <v>384.62849394257523</v>
      </c>
      <c r="P431" s="34" t="s">
        <v>192</v>
      </c>
      <c r="Q431" s="52">
        <v>257.6860396225106</v>
      </c>
    </row>
    <row r="432" spans="1:17" ht="12.75">
      <c r="A432" s="31"/>
      <c r="B432" s="31"/>
      <c r="C432" s="31"/>
      <c r="D432" s="31"/>
      <c r="E432" s="31"/>
      <c r="F432" s="33"/>
      <c r="G432" s="33"/>
      <c r="H432" s="33"/>
      <c r="I432" s="31"/>
      <c r="J432" s="36"/>
      <c r="K432" s="31"/>
      <c r="L432" s="32" t="s">
        <v>398</v>
      </c>
      <c r="M432" s="38">
        <v>3726.1111001316904</v>
      </c>
      <c r="N432" s="38">
        <v>238.8122247852331</v>
      </c>
      <c r="O432" s="57">
        <v>3036.4600067848532</v>
      </c>
      <c r="P432" s="34" t="s">
        <v>220</v>
      </c>
      <c r="Q432" s="52">
        <v>569.9179179295775</v>
      </c>
    </row>
    <row r="433" spans="1:17" ht="13.5" thickBot="1">
      <c r="A433" s="27"/>
      <c r="B433" s="27"/>
      <c r="C433" s="27"/>
      <c r="D433" s="27"/>
      <c r="E433" s="27"/>
      <c r="F433" s="29"/>
      <c r="G433" s="29"/>
      <c r="H433" s="29"/>
      <c r="I433" s="27"/>
      <c r="J433" s="35"/>
      <c r="K433" s="27"/>
      <c r="L433" s="28" t="s">
        <v>194</v>
      </c>
      <c r="M433" s="37">
        <v>3141.1854208992772</v>
      </c>
      <c r="N433" s="37">
        <v>233.13274926654026</v>
      </c>
      <c r="O433" s="56">
        <v>2621.3563416945008</v>
      </c>
      <c r="P433" s="30"/>
      <c r="Q433" s="51"/>
    </row>
    <row r="434" spans="1:17" ht="12.75">
      <c r="A434" s="31">
        <v>155</v>
      </c>
      <c r="B434" s="31" t="s">
        <v>399</v>
      </c>
      <c r="C434" s="31">
        <v>4706</v>
      </c>
      <c r="D434" s="31">
        <v>298</v>
      </c>
      <c r="E434" s="31">
        <f>C434-D434</f>
        <v>4408</v>
      </c>
      <c r="F434" s="33">
        <v>877</v>
      </c>
      <c r="G434" s="33">
        <v>134</v>
      </c>
      <c r="H434" s="33">
        <f>E434-F434-G434</f>
        <v>3397</v>
      </c>
      <c r="I434" s="31">
        <f>F434+G434</f>
        <v>1011</v>
      </c>
      <c r="J434" s="36">
        <f>ROUND(I434/C434,2)</f>
        <v>0.21</v>
      </c>
      <c r="K434" s="31" t="str">
        <f>IF(J434="","",IF(J434&gt;=(40/100),"Leśny","Polny"))</f>
        <v>Polny</v>
      </c>
      <c r="L434" s="32" t="s">
        <v>220</v>
      </c>
      <c r="M434" s="38">
        <v>962.7218465532876</v>
      </c>
      <c r="N434" s="38">
        <v>105.73981643665992</v>
      </c>
      <c r="O434" s="57">
        <v>852.8186969216556</v>
      </c>
      <c r="P434" s="34" t="s">
        <v>220</v>
      </c>
      <c r="Q434" s="52">
        <v>876.798492844984</v>
      </c>
    </row>
    <row r="435" spans="1:17" ht="13.5" thickBot="1">
      <c r="A435" s="27"/>
      <c r="B435" s="27"/>
      <c r="C435" s="27"/>
      <c r="D435" s="27"/>
      <c r="E435" s="27"/>
      <c r="F435" s="29"/>
      <c r="G435" s="29"/>
      <c r="H435" s="29"/>
      <c r="I435" s="27"/>
      <c r="J435" s="35"/>
      <c r="K435" s="27"/>
      <c r="L435" s="28" t="s">
        <v>398</v>
      </c>
      <c r="M435" s="37">
        <v>3742.5852145877675</v>
      </c>
      <c r="N435" s="37">
        <v>192.24582952729176</v>
      </c>
      <c r="O435" s="56">
        <v>2677.4114428709454</v>
      </c>
      <c r="P435" s="30"/>
      <c r="Q435" s="51"/>
    </row>
    <row r="436" spans="1:17" ht="12.75">
      <c r="A436" s="31">
        <v>156</v>
      </c>
      <c r="B436" s="31" t="s">
        <v>400</v>
      </c>
      <c r="C436" s="31">
        <v>6547</v>
      </c>
      <c r="D436" s="31">
        <v>369</v>
      </c>
      <c r="E436" s="31">
        <f>C436-D436</f>
        <v>6178</v>
      </c>
      <c r="F436" s="33">
        <v>3225</v>
      </c>
      <c r="G436" s="33">
        <v>425</v>
      </c>
      <c r="H436" s="33">
        <f>E436-F436-G436</f>
        <v>2528</v>
      </c>
      <c r="I436" s="31">
        <f>F436+G436</f>
        <v>3650</v>
      </c>
      <c r="J436" s="36">
        <f>ROUND(I436/C436,2)</f>
        <v>0.56</v>
      </c>
      <c r="K436" s="31" t="str">
        <f>IF(J436="","",IF(J436&gt;=(40/100),"Leśny","Polny"))</f>
        <v>Leśny</v>
      </c>
      <c r="L436" s="32" t="s">
        <v>220</v>
      </c>
      <c r="M436" s="38">
        <v>2336.8942984676437</v>
      </c>
      <c r="N436" s="38">
        <v>182.64895515758977</v>
      </c>
      <c r="O436" s="57">
        <v>1391.5889369883005</v>
      </c>
      <c r="P436" s="34" t="s">
        <v>407</v>
      </c>
      <c r="Q436" s="52">
        <v>31.86261123923546</v>
      </c>
    </row>
    <row r="437" spans="1:17" ht="13.5" thickBot="1">
      <c r="A437" s="27"/>
      <c r="B437" s="27"/>
      <c r="C437" s="27"/>
      <c r="D437" s="27"/>
      <c r="E437" s="27"/>
      <c r="F437" s="29"/>
      <c r="G437" s="29"/>
      <c r="H437" s="29"/>
      <c r="I437" s="27"/>
      <c r="J437" s="35"/>
      <c r="K437" s="27"/>
      <c r="L437" s="28" t="s">
        <v>398</v>
      </c>
      <c r="M437" s="37">
        <v>4209.90611549531</v>
      </c>
      <c r="N437" s="37">
        <v>186.24981325374398</v>
      </c>
      <c r="O437" s="56">
        <v>1561.796683100762</v>
      </c>
      <c r="P437" s="30" t="s">
        <v>220</v>
      </c>
      <c r="Q437" s="51">
        <v>3192.6534142232395</v>
      </c>
    </row>
    <row r="438" spans="1:17" ht="12.75">
      <c r="A438" s="31">
        <v>157</v>
      </c>
      <c r="B438" s="31" t="s">
        <v>401</v>
      </c>
      <c r="C438" s="31">
        <v>5353</v>
      </c>
      <c r="D438" s="31">
        <v>305</v>
      </c>
      <c r="E438" s="31">
        <f>C438-D438</f>
        <v>5048</v>
      </c>
      <c r="F438" s="33">
        <v>1729</v>
      </c>
      <c r="G438" s="33">
        <v>245</v>
      </c>
      <c r="H438" s="33">
        <f>E438-F438-G438</f>
        <v>3074</v>
      </c>
      <c r="I438" s="31">
        <f>F438+G438</f>
        <v>1974</v>
      </c>
      <c r="J438" s="36">
        <f>ROUND(I438/C438,2)</f>
        <v>0.37</v>
      </c>
      <c r="K438" s="31" t="str">
        <f>IF(J438="","",IF(J438&gt;=(40/100),"Leśny","Polny"))</f>
        <v>Polny</v>
      </c>
      <c r="L438" s="32" t="s">
        <v>402</v>
      </c>
      <c r="M438" s="38">
        <v>74</v>
      </c>
      <c r="N438" s="38">
        <v>0</v>
      </c>
      <c r="O438" s="57">
        <v>74</v>
      </c>
      <c r="P438" s="34" t="s">
        <v>407</v>
      </c>
      <c r="Q438" s="52">
        <v>1163.7902598189473</v>
      </c>
    </row>
    <row r="439" spans="1:17" ht="13.5" thickBot="1">
      <c r="A439" s="27"/>
      <c r="B439" s="27"/>
      <c r="C439" s="27"/>
      <c r="D439" s="27"/>
      <c r="E439" s="27"/>
      <c r="F439" s="29"/>
      <c r="G439" s="29"/>
      <c r="H439" s="29"/>
      <c r="I439" s="27"/>
      <c r="J439" s="35"/>
      <c r="K439" s="27"/>
      <c r="L439" s="28" t="s">
        <v>220</v>
      </c>
      <c r="M439" s="37">
        <v>5279.391504557813</v>
      </c>
      <c r="N439" s="37">
        <v>305.318089680916</v>
      </c>
      <c r="O439" s="56">
        <v>3245.0756848365486</v>
      </c>
      <c r="P439" s="30" t="s">
        <v>220</v>
      </c>
      <c r="Q439" s="51">
        <v>565.2095022417473</v>
      </c>
    </row>
    <row r="440" spans="1:17" ht="12.75">
      <c r="A440" s="31">
        <v>158</v>
      </c>
      <c r="B440" s="31" t="s">
        <v>403</v>
      </c>
      <c r="C440" s="31">
        <v>5655</v>
      </c>
      <c r="D440" s="31">
        <v>484</v>
      </c>
      <c r="E440" s="31">
        <f>C440-D440</f>
        <v>5171</v>
      </c>
      <c r="F440" s="33">
        <v>1770</v>
      </c>
      <c r="G440" s="33">
        <v>485</v>
      </c>
      <c r="H440" s="33">
        <f>E440-F440-G440</f>
        <v>2916</v>
      </c>
      <c r="I440" s="31">
        <f>F440+G440</f>
        <v>2255</v>
      </c>
      <c r="J440" s="36">
        <f>ROUND(I440/C440,2)</f>
        <v>0.4</v>
      </c>
      <c r="K440" s="31" t="str">
        <f>IF(J440="","",IF(J440&gt;=(40/100),"Leśny","Polny"))</f>
        <v>Leśny</v>
      </c>
      <c r="L440" s="32" t="s">
        <v>225</v>
      </c>
      <c r="M440" s="38">
        <v>317.16074943295865</v>
      </c>
      <c r="N440" s="38">
        <v>0</v>
      </c>
      <c r="O440" s="57">
        <v>255.61407349850515</v>
      </c>
      <c r="P440" s="34" t="s">
        <v>407</v>
      </c>
      <c r="Q440" s="52">
        <v>651.9210971040297</v>
      </c>
    </row>
    <row r="441" spans="1:17" ht="13.5" thickBot="1">
      <c r="A441" s="27"/>
      <c r="B441" s="27"/>
      <c r="C441" s="27"/>
      <c r="D441" s="27"/>
      <c r="E441" s="27"/>
      <c r="F441" s="29"/>
      <c r="G441" s="29"/>
      <c r="H441" s="29"/>
      <c r="I441" s="27"/>
      <c r="J441" s="35"/>
      <c r="K441" s="27"/>
      <c r="L441" s="28" t="s">
        <v>220</v>
      </c>
      <c r="M441" s="37">
        <v>5337.682656348618</v>
      </c>
      <c r="N441" s="37">
        <v>483.7687791166979</v>
      </c>
      <c r="O441" s="56">
        <v>3145.2953460929484</v>
      </c>
      <c r="P441" s="30" t="s">
        <v>220</v>
      </c>
      <c r="Q441" s="51">
        <v>1118.244109969407</v>
      </c>
    </row>
    <row r="442" spans="1:17" ht="13.5" thickBot="1">
      <c r="A442" s="27">
        <v>159</v>
      </c>
      <c r="B442" s="27" t="s">
        <v>404</v>
      </c>
      <c r="C442" s="27">
        <v>5079</v>
      </c>
      <c r="D442" s="27">
        <v>370</v>
      </c>
      <c r="E442" s="27">
        <f>C442-D442</f>
        <v>4709</v>
      </c>
      <c r="F442" s="29">
        <v>2066</v>
      </c>
      <c r="G442" s="29">
        <v>1</v>
      </c>
      <c r="H442" s="29">
        <f>E442-F442-G442</f>
        <v>2642</v>
      </c>
      <c r="I442" s="27">
        <f>F442+G442</f>
        <v>2067</v>
      </c>
      <c r="J442" s="35">
        <f>ROUND(I442/C442,2)</f>
        <v>0.41</v>
      </c>
      <c r="K442" s="27" t="str">
        <f>IF(J442="","",IF(J442&gt;=(40/100),"Leśny","Polny"))</f>
        <v>Leśny</v>
      </c>
      <c r="L442" s="28" t="s">
        <v>228</v>
      </c>
      <c r="M442" s="37">
        <v>5079.383453660037</v>
      </c>
      <c r="N442" s="37">
        <v>370.095156653984</v>
      </c>
      <c r="O442" s="56">
        <v>2643.4963086942903</v>
      </c>
      <c r="P442" s="30" t="s">
        <v>407</v>
      </c>
      <c r="Q442" s="51">
        <v>2065.791988311718</v>
      </c>
    </row>
    <row r="443" spans="1:17" ht="12.75">
      <c r="A443" s="31">
        <v>160</v>
      </c>
      <c r="B443" s="31" t="s">
        <v>405</v>
      </c>
      <c r="C443" s="31">
        <v>4769</v>
      </c>
      <c r="D443" s="31">
        <v>469</v>
      </c>
      <c r="E443" s="31">
        <f>C443-D443</f>
        <v>4300</v>
      </c>
      <c r="F443" s="33">
        <v>1736</v>
      </c>
      <c r="G443" s="33">
        <v>13</v>
      </c>
      <c r="H443" s="33">
        <f>E443-F443-G443</f>
        <v>2551</v>
      </c>
      <c r="I443" s="31">
        <f>F443+G443</f>
        <v>1749</v>
      </c>
      <c r="J443" s="36">
        <f>ROUND(I443/C443,2)</f>
        <v>0.37</v>
      </c>
      <c r="K443" s="31" t="str">
        <f>IF(J443="","",IF(J443&gt;=(40/100),"Leśny","Polny"))</f>
        <v>Polny</v>
      </c>
      <c r="L443" s="32" t="s">
        <v>235</v>
      </c>
      <c r="M443" s="38">
        <v>16.643175645494928</v>
      </c>
      <c r="N443" s="38">
        <v>0</v>
      </c>
      <c r="O443" s="57">
        <v>0.22912921900532268</v>
      </c>
      <c r="P443" s="34" t="s">
        <v>303</v>
      </c>
      <c r="Q443" s="52">
        <v>98.2289705295498</v>
      </c>
    </row>
    <row r="444" spans="1:17" ht="12.75">
      <c r="A444" s="31"/>
      <c r="B444" s="31"/>
      <c r="C444" s="31"/>
      <c r="D444" s="31"/>
      <c r="E444" s="31"/>
      <c r="F444" s="33"/>
      <c r="G444" s="33"/>
      <c r="H444" s="33"/>
      <c r="I444" s="31"/>
      <c r="J444" s="36"/>
      <c r="K444" s="31"/>
      <c r="L444" s="32" t="s">
        <v>225</v>
      </c>
      <c r="M444" s="38">
        <v>200.4342840299981</v>
      </c>
      <c r="N444" s="38">
        <v>0</v>
      </c>
      <c r="O444" s="57">
        <v>1.737582799291033</v>
      </c>
      <c r="P444" s="34" t="s">
        <v>407</v>
      </c>
      <c r="Q444" s="52">
        <v>309.39694424048866</v>
      </c>
    </row>
    <row r="445" spans="1:17" ht="13.5" thickBot="1">
      <c r="A445" s="27"/>
      <c r="B445" s="27"/>
      <c r="C445" s="27"/>
      <c r="D445" s="27"/>
      <c r="E445" s="27"/>
      <c r="F445" s="29"/>
      <c r="G445" s="29"/>
      <c r="H445" s="29"/>
      <c r="I445" s="27"/>
      <c r="J445" s="35"/>
      <c r="K445" s="27"/>
      <c r="L445" s="28" t="s">
        <v>228</v>
      </c>
      <c r="M445" s="37">
        <v>4551.728799099728</v>
      </c>
      <c r="N445" s="37">
        <v>469.3092607407064</v>
      </c>
      <c r="O445" s="56">
        <v>2561.2232290463653</v>
      </c>
      <c r="P445" s="30" t="s">
        <v>408</v>
      </c>
      <c r="Q445" s="51">
        <v>1328.7811424196682</v>
      </c>
    </row>
    <row r="447" spans="1:17" ht="12.75">
      <c r="A447" s="62" t="s">
        <v>412</v>
      </c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</row>
    <row r="448" spans="1:17" ht="12.75">
      <c r="A448" s="46"/>
      <c r="B448" s="39" t="s">
        <v>413</v>
      </c>
      <c r="C448" s="46">
        <v>6005</v>
      </c>
      <c r="D448" s="39"/>
      <c r="E448" s="46"/>
      <c r="F448" s="39"/>
      <c r="G448" s="39"/>
      <c r="H448" s="39"/>
      <c r="I448" s="39"/>
      <c r="J448" s="40"/>
      <c r="K448" s="40"/>
      <c r="L448" s="40"/>
      <c r="M448" s="40"/>
      <c r="N448" s="41"/>
      <c r="O448" s="53"/>
      <c r="P448" s="41"/>
      <c r="Q448" s="53"/>
    </row>
    <row r="449" spans="1:17" ht="12.75">
      <c r="A449" s="46"/>
      <c r="B449" s="39" t="s">
        <v>414</v>
      </c>
      <c r="C449" s="46">
        <v>2342</v>
      </c>
      <c r="D449" s="39"/>
      <c r="E449" s="46"/>
      <c r="F449" s="39"/>
      <c r="G449" s="39"/>
      <c r="H449" s="39"/>
      <c r="I449" s="39"/>
      <c r="J449" s="40"/>
      <c r="K449" s="40"/>
      <c r="L449" s="40"/>
      <c r="M449" s="40"/>
      <c r="N449" s="41"/>
      <c r="O449" s="53"/>
      <c r="P449" s="41"/>
      <c r="Q449" s="53"/>
    </row>
    <row r="450" spans="1:17" ht="12.75">
      <c r="A450" s="46"/>
      <c r="B450" s="39" t="s">
        <v>415</v>
      </c>
      <c r="C450" s="46">
        <v>5949</v>
      </c>
      <c r="D450" s="39"/>
      <c r="E450" s="46"/>
      <c r="F450" s="39"/>
      <c r="G450" s="39"/>
      <c r="H450" s="39"/>
      <c r="I450" s="39"/>
      <c r="J450" s="40"/>
      <c r="K450" s="40"/>
      <c r="L450" s="40"/>
      <c r="M450" s="40"/>
      <c r="N450" s="41"/>
      <c r="O450" s="53"/>
      <c r="P450" s="41"/>
      <c r="Q450" s="53"/>
    </row>
    <row r="451" spans="1:17" ht="12.75">
      <c r="A451" s="46"/>
      <c r="B451" s="39" t="s">
        <v>416</v>
      </c>
      <c r="C451" s="46">
        <v>623</v>
      </c>
      <c r="D451" s="39"/>
      <c r="E451" s="46"/>
      <c r="F451" s="39"/>
      <c r="G451" s="39"/>
      <c r="H451" s="39"/>
      <c r="I451" s="39"/>
      <c r="J451" s="40"/>
      <c r="K451" s="40"/>
      <c r="L451" s="40"/>
      <c r="M451" s="40"/>
      <c r="N451" s="41"/>
      <c r="O451" s="53"/>
      <c r="P451" s="41"/>
      <c r="Q451" s="53"/>
    </row>
    <row r="452" spans="1:17" ht="12.75">
      <c r="A452" s="46"/>
      <c r="B452" s="39" t="s">
        <v>417</v>
      </c>
      <c r="C452" s="46">
        <v>656</v>
      </c>
      <c r="D452" s="39"/>
      <c r="E452" s="46"/>
      <c r="F452" s="39"/>
      <c r="G452" s="39"/>
      <c r="H452" s="39"/>
      <c r="I452" s="39"/>
      <c r="J452" s="40"/>
      <c r="K452" s="40"/>
      <c r="L452" s="40"/>
      <c r="M452" s="40"/>
      <c r="N452" s="41"/>
      <c r="O452" s="53"/>
      <c r="P452" s="41"/>
      <c r="Q452" s="53"/>
    </row>
    <row r="453" spans="1:17" ht="12.75">
      <c r="A453" s="46"/>
      <c r="B453" s="39" t="s">
        <v>418</v>
      </c>
      <c r="C453" s="46">
        <v>317</v>
      </c>
      <c r="D453" s="39"/>
      <c r="E453" s="46"/>
      <c r="F453" s="39"/>
      <c r="G453" s="39"/>
      <c r="H453" s="39"/>
      <c r="I453" s="39"/>
      <c r="J453" s="40"/>
      <c r="K453" s="40"/>
      <c r="L453" s="40"/>
      <c r="M453" s="40"/>
      <c r="N453" s="41"/>
      <c r="O453" s="53"/>
      <c r="P453" s="41"/>
      <c r="Q453" s="53"/>
    </row>
    <row r="455" spans="1:17" ht="12.75">
      <c r="A455" s="73" t="s">
        <v>419</v>
      </c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Q455" s="73"/>
    </row>
    <row r="456" spans="1:17" ht="12.75">
      <c r="A456" s="17"/>
      <c r="B456" s="42"/>
      <c r="C456" s="17">
        <f>SUM(C458:C460)</f>
        <v>3092</v>
      </c>
      <c r="D456" s="42"/>
      <c r="E456" s="17"/>
      <c r="F456" s="42"/>
      <c r="G456" s="42"/>
      <c r="H456" s="42"/>
      <c r="I456" s="42"/>
      <c r="J456" s="43"/>
      <c r="K456" s="43"/>
      <c r="L456" s="43"/>
      <c r="M456" s="43"/>
      <c r="N456" s="43"/>
      <c r="O456" s="1"/>
      <c r="P456" s="43"/>
      <c r="Q456" s="1"/>
    </row>
    <row r="457" spans="1:17" ht="12.75">
      <c r="A457" s="17"/>
      <c r="B457" s="42"/>
      <c r="C457" s="17"/>
      <c r="D457" s="42"/>
      <c r="E457" s="17"/>
      <c r="F457" s="42"/>
      <c r="G457" s="44" t="s">
        <v>420</v>
      </c>
      <c r="H457" s="42"/>
      <c r="I457" s="42"/>
      <c r="J457" s="43"/>
      <c r="K457" s="43"/>
      <c r="L457" s="43"/>
      <c r="M457" s="43"/>
      <c r="N457" s="42"/>
      <c r="O457" s="17"/>
      <c r="P457" s="42"/>
      <c r="Q457" s="17"/>
    </row>
    <row r="458" spans="1:17" ht="12.75">
      <c r="A458" s="17">
        <v>53</v>
      </c>
      <c r="B458" s="42" t="s">
        <v>263</v>
      </c>
      <c r="C458" s="17">
        <v>1037</v>
      </c>
      <c r="D458" s="44" t="s">
        <v>265</v>
      </c>
      <c r="E458" s="17" t="s">
        <v>421</v>
      </c>
      <c r="F458" s="42"/>
      <c r="G458" s="42"/>
      <c r="H458" s="42"/>
      <c r="I458" s="42"/>
      <c r="J458" s="43"/>
      <c r="K458" s="43"/>
      <c r="L458" s="43"/>
      <c r="M458" s="43"/>
      <c r="N458" s="43"/>
      <c r="O458" s="1"/>
      <c r="P458" s="43"/>
      <c r="Q458" s="1"/>
    </row>
    <row r="459" spans="1:17" ht="12.75">
      <c r="A459" s="17"/>
      <c r="B459" s="42"/>
      <c r="C459" s="17">
        <v>1983</v>
      </c>
      <c r="D459" s="44" t="s">
        <v>266</v>
      </c>
      <c r="E459" s="17" t="s">
        <v>421</v>
      </c>
      <c r="F459" s="42"/>
      <c r="G459" s="42"/>
      <c r="H459" s="42"/>
      <c r="I459" s="42"/>
      <c r="J459" s="43"/>
      <c r="K459" s="43"/>
      <c r="L459" s="43"/>
      <c r="M459" s="43"/>
      <c r="N459" s="43"/>
      <c r="O459" s="1"/>
      <c r="P459" s="43"/>
      <c r="Q459" s="1"/>
    </row>
    <row r="460" spans="1:17" ht="12.75">
      <c r="A460" s="17">
        <v>42</v>
      </c>
      <c r="B460" s="42" t="s">
        <v>245</v>
      </c>
      <c r="C460" s="17">
        <v>72</v>
      </c>
      <c r="D460" s="44" t="s">
        <v>246</v>
      </c>
      <c r="E460" s="17" t="s">
        <v>421</v>
      </c>
      <c r="F460" s="42"/>
      <c r="G460" s="42"/>
      <c r="H460" s="42"/>
      <c r="I460" s="42"/>
      <c r="J460" s="43"/>
      <c r="K460" s="43"/>
      <c r="L460" s="43"/>
      <c r="M460" s="43"/>
      <c r="N460" s="43"/>
      <c r="O460" s="1"/>
      <c r="P460" s="43"/>
      <c r="Q460" s="1"/>
    </row>
    <row r="461" spans="1:17" ht="12.75">
      <c r="A461" s="73" t="s">
        <v>422</v>
      </c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3"/>
      <c r="M461" s="73"/>
      <c r="N461" s="73"/>
      <c r="O461" s="73"/>
      <c r="P461" s="73"/>
      <c r="Q461" s="73"/>
    </row>
    <row r="462" spans="1:17" ht="12.75">
      <c r="A462" s="17"/>
      <c r="B462" s="42"/>
      <c r="C462" s="17">
        <f>SUM(C464:C466)</f>
        <v>364</v>
      </c>
      <c r="D462" s="42"/>
      <c r="E462" s="17"/>
      <c r="F462" s="42"/>
      <c r="G462" s="42"/>
      <c r="H462" s="42"/>
      <c r="I462" s="42"/>
      <c r="J462" s="43"/>
      <c r="K462" s="43"/>
      <c r="L462" s="43"/>
      <c r="M462" s="43"/>
      <c r="N462" s="43"/>
      <c r="O462" s="1"/>
      <c r="P462" s="43"/>
      <c r="Q462" s="1"/>
    </row>
    <row r="463" spans="1:17" ht="12.75">
      <c r="A463" s="17"/>
      <c r="B463" s="42"/>
      <c r="C463" s="17"/>
      <c r="D463" s="42"/>
      <c r="E463" s="17"/>
      <c r="F463" s="42"/>
      <c r="G463" s="44" t="s">
        <v>423</v>
      </c>
      <c r="H463" s="42"/>
      <c r="I463" s="42"/>
      <c r="J463" s="43"/>
      <c r="K463" s="43"/>
      <c r="L463" s="43"/>
      <c r="M463" s="43"/>
      <c r="N463" s="43"/>
      <c r="O463" s="1"/>
      <c r="P463" s="43"/>
      <c r="Q463" s="1"/>
    </row>
    <row r="464" spans="1:17" ht="12.75">
      <c r="A464" s="17">
        <v>55</v>
      </c>
      <c r="B464" s="42" t="s">
        <v>271</v>
      </c>
      <c r="C464" s="17">
        <v>86</v>
      </c>
      <c r="D464" s="44" t="s">
        <v>273</v>
      </c>
      <c r="E464" s="17" t="s">
        <v>421</v>
      </c>
      <c r="F464" s="42"/>
      <c r="G464" s="42"/>
      <c r="H464" s="42"/>
      <c r="I464" s="42"/>
      <c r="J464" s="43"/>
      <c r="K464" s="43"/>
      <c r="L464" s="43"/>
      <c r="M464" s="43"/>
      <c r="N464" s="43"/>
      <c r="O464" s="1"/>
      <c r="P464" s="43"/>
      <c r="Q464" s="1"/>
    </row>
    <row r="465" spans="1:17" ht="12.75">
      <c r="A465" s="17">
        <v>72</v>
      </c>
      <c r="B465" s="42" t="s">
        <v>291</v>
      </c>
      <c r="C465" s="17">
        <v>197</v>
      </c>
      <c r="D465" s="44" t="s">
        <v>292</v>
      </c>
      <c r="E465" s="17" t="s">
        <v>421</v>
      </c>
      <c r="F465" s="42"/>
      <c r="G465" s="42"/>
      <c r="H465" s="42"/>
      <c r="I465" s="42"/>
      <c r="J465" s="43"/>
      <c r="K465" s="43"/>
      <c r="L465" s="43"/>
      <c r="M465" s="43"/>
      <c r="N465" s="43"/>
      <c r="O465" s="1"/>
      <c r="P465" s="43"/>
      <c r="Q465" s="1"/>
    </row>
    <row r="466" spans="1:17" ht="12.75">
      <c r="A466" s="17">
        <v>74</v>
      </c>
      <c r="B466" s="42" t="s">
        <v>294</v>
      </c>
      <c r="C466" s="17">
        <v>81</v>
      </c>
      <c r="D466" s="44" t="s">
        <v>292</v>
      </c>
      <c r="E466" s="17" t="s">
        <v>421</v>
      </c>
      <c r="F466" s="42"/>
      <c r="G466" s="42"/>
      <c r="H466" s="42"/>
      <c r="I466" s="42"/>
      <c r="J466" s="43"/>
      <c r="K466" s="43"/>
      <c r="L466" s="43"/>
      <c r="M466" s="43"/>
      <c r="N466" s="43"/>
      <c r="O466" s="1"/>
      <c r="P466" s="43"/>
      <c r="Q466" s="1"/>
    </row>
    <row r="467" spans="1:17" ht="12.75">
      <c r="A467" s="73" t="s">
        <v>424</v>
      </c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3"/>
      <c r="M467" s="73"/>
      <c r="N467" s="73"/>
      <c r="O467" s="73"/>
      <c r="P467" s="73"/>
      <c r="Q467" s="73"/>
    </row>
    <row r="468" spans="1:17" ht="12.75">
      <c r="A468" s="17"/>
      <c r="B468" s="42"/>
      <c r="C468" s="17">
        <f>SUM(C470:C477)</f>
        <v>6365</v>
      </c>
      <c r="D468" s="42"/>
      <c r="E468" s="17"/>
      <c r="F468" s="42"/>
      <c r="G468" s="42"/>
      <c r="H468" s="42"/>
      <c r="I468" s="42"/>
      <c r="J468" s="43"/>
      <c r="K468" s="43"/>
      <c r="L468" s="43"/>
      <c r="M468" s="43"/>
      <c r="N468" s="43"/>
      <c r="O468" s="1"/>
      <c r="P468" s="43"/>
      <c r="Q468" s="1"/>
    </row>
    <row r="469" spans="1:17" ht="12.75">
      <c r="A469" s="17"/>
      <c r="B469" s="42"/>
      <c r="C469" s="17"/>
      <c r="D469" s="42"/>
      <c r="E469" s="17"/>
      <c r="F469" s="42"/>
      <c r="G469" s="44" t="s">
        <v>425</v>
      </c>
      <c r="H469" s="42"/>
      <c r="I469" s="42"/>
      <c r="J469" s="43"/>
      <c r="K469" s="43"/>
      <c r="L469" s="43"/>
      <c r="M469" s="43"/>
      <c r="N469" s="43"/>
      <c r="O469" s="1"/>
      <c r="P469" s="43"/>
      <c r="Q469" s="1"/>
    </row>
    <row r="470" spans="1:17" ht="12.75">
      <c r="A470" s="17">
        <v>84</v>
      </c>
      <c r="B470" s="42" t="s">
        <v>308</v>
      </c>
      <c r="C470" s="17">
        <v>969</v>
      </c>
      <c r="D470" s="44" t="s">
        <v>310</v>
      </c>
      <c r="E470" s="17" t="s">
        <v>421</v>
      </c>
      <c r="F470" s="42"/>
      <c r="G470" s="42"/>
      <c r="H470" s="42"/>
      <c r="I470" s="42"/>
      <c r="J470" s="43"/>
      <c r="K470" s="43"/>
      <c r="L470" s="43"/>
      <c r="M470" s="43"/>
      <c r="N470" s="43"/>
      <c r="O470" s="1"/>
      <c r="P470" s="43"/>
      <c r="Q470" s="1"/>
    </row>
    <row r="471" spans="1:17" ht="12.75">
      <c r="A471" s="17">
        <v>84</v>
      </c>
      <c r="B471" s="42" t="s">
        <v>308</v>
      </c>
      <c r="C471" s="17">
        <v>1098</v>
      </c>
      <c r="D471" s="44" t="s">
        <v>309</v>
      </c>
      <c r="E471" s="17" t="s">
        <v>421</v>
      </c>
      <c r="F471" s="42"/>
      <c r="G471" s="42"/>
      <c r="H471" s="42"/>
      <c r="I471" s="42"/>
      <c r="J471" s="43"/>
      <c r="K471" s="43"/>
      <c r="L471" s="43"/>
      <c r="M471" s="43"/>
      <c r="N471" s="43"/>
      <c r="O471" s="1"/>
      <c r="P471" s="43"/>
      <c r="Q471" s="1"/>
    </row>
    <row r="472" spans="1:17" ht="12.75">
      <c r="A472" s="17">
        <v>85</v>
      </c>
      <c r="B472" s="42" t="s">
        <v>305</v>
      </c>
      <c r="C472" s="17">
        <v>131</v>
      </c>
      <c r="D472" s="44" t="s">
        <v>309</v>
      </c>
      <c r="E472" s="17" t="s">
        <v>421</v>
      </c>
      <c r="F472" s="42"/>
      <c r="J472" s="43"/>
      <c r="K472" s="43"/>
      <c r="L472" s="43"/>
      <c r="M472" s="43"/>
      <c r="N472" s="43"/>
      <c r="O472" s="1"/>
      <c r="P472" s="43"/>
      <c r="Q472" s="1"/>
    </row>
    <row r="473" spans="1:17" ht="12.75">
      <c r="A473" s="17">
        <v>129</v>
      </c>
      <c r="B473" s="42" t="s">
        <v>365</v>
      </c>
      <c r="C473" s="17">
        <v>1558</v>
      </c>
      <c r="D473" s="44" t="s">
        <v>366</v>
      </c>
      <c r="E473" s="17" t="s">
        <v>421</v>
      </c>
      <c r="F473" s="42"/>
      <c r="G473" s="42"/>
      <c r="H473" s="42"/>
      <c r="I473" s="42"/>
      <c r="J473" s="43"/>
      <c r="K473" s="43"/>
      <c r="L473" s="43"/>
      <c r="M473" s="43"/>
      <c r="N473" s="43"/>
      <c r="O473" s="1"/>
      <c r="P473" s="43"/>
      <c r="Q473" s="1"/>
    </row>
    <row r="474" spans="1:17" ht="12.75">
      <c r="A474" s="17">
        <v>133</v>
      </c>
      <c r="B474" s="42" t="s">
        <v>368</v>
      </c>
      <c r="C474" s="17">
        <v>358</v>
      </c>
      <c r="D474" s="44" t="s">
        <v>371</v>
      </c>
      <c r="E474" s="17" t="s">
        <v>421</v>
      </c>
      <c r="F474" s="42"/>
      <c r="G474" s="42"/>
      <c r="H474" s="42"/>
      <c r="I474" s="42"/>
      <c r="J474" s="43"/>
      <c r="K474" s="43"/>
      <c r="L474" s="43"/>
      <c r="M474" s="43"/>
      <c r="N474" s="43"/>
      <c r="O474" s="1"/>
      <c r="P474" s="43"/>
      <c r="Q474" s="1"/>
    </row>
    <row r="475" spans="1:17" ht="12.75">
      <c r="A475" s="17">
        <v>137</v>
      </c>
      <c r="B475" s="42" t="s">
        <v>376</v>
      </c>
      <c r="C475" s="17">
        <v>223</v>
      </c>
      <c r="D475" s="44" t="s">
        <v>377</v>
      </c>
      <c r="E475" s="17" t="s">
        <v>421</v>
      </c>
      <c r="F475" s="42"/>
      <c r="G475" s="42"/>
      <c r="H475" s="42"/>
      <c r="I475" s="42"/>
      <c r="J475" s="43"/>
      <c r="K475" s="43"/>
      <c r="L475" s="43"/>
      <c r="M475" s="43"/>
      <c r="N475" s="43"/>
      <c r="O475" s="1"/>
      <c r="P475" s="43"/>
      <c r="Q475" s="1"/>
    </row>
    <row r="476" spans="1:17" ht="12.75">
      <c r="A476" s="17">
        <v>137</v>
      </c>
      <c r="B476" s="42" t="s">
        <v>376</v>
      </c>
      <c r="C476" s="17">
        <v>1954</v>
      </c>
      <c r="D476" s="44" t="s">
        <v>378</v>
      </c>
      <c r="E476" s="17" t="s">
        <v>421</v>
      </c>
      <c r="F476" s="42"/>
      <c r="G476" s="44"/>
      <c r="H476" s="42"/>
      <c r="I476" s="42"/>
      <c r="J476" s="43"/>
      <c r="K476" s="43"/>
      <c r="L476" s="43"/>
      <c r="M476" s="43"/>
      <c r="N476" s="43"/>
      <c r="O476" s="1"/>
      <c r="P476" s="43"/>
      <c r="Q476" s="1"/>
    </row>
    <row r="477" spans="1:17" ht="12.75">
      <c r="A477" s="17">
        <v>157</v>
      </c>
      <c r="B477" s="42" t="s">
        <v>401</v>
      </c>
      <c r="C477" s="17">
        <v>74</v>
      </c>
      <c r="D477" s="44" t="s">
        <v>402</v>
      </c>
      <c r="E477" s="17" t="s">
        <v>421</v>
      </c>
      <c r="F477" s="42"/>
      <c r="G477" s="42"/>
      <c r="H477" s="42"/>
      <c r="I477" s="42"/>
      <c r="J477" s="43"/>
      <c r="K477" s="43"/>
      <c r="L477" s="43"/>
      <c r="M477" s="43"/>
      <c r="N477" s="43"/>
      <c r="O477" s="1"/>
      <c r="P477" s="43"/>
      <c r="Q477" s="1"/>
    </row>
  </sheetData>
  <sheetProtection/>
  <autoFilter ref="Q1:Q445"/>
  <mergeCells count="17">
    <mergeCell ref="A467:Q467"/>
    <mergeCell ref="I2:I4"/>
    <mergeCell ref="E2:H2"/>
    <mergeCell ref="D2:D4"/>
    <mergeCell ref="C2:C4"/>
    <mergeCell ref="A455:Q455"/>
    <mergeCell ref="A461:Q461"/>
    <mergeCell ref="P2:Q3"/>
    <mergeCell ref="L2:O3"/>
    <mergeCell ref="K2:K4"/>
    <mergeCell ref="J2:J4"/>
    <mergeCell ref="A447:Q447"/>
    <mergeCell ref="B2:B4"/>
    <mergeCell ref="A2:A4"/>
    <mergeCell ref="H3:H4"/>
    <mergeCell ref="F3:G3"/>
    <mergeCell ref="E3:E4"/>
  </mergeCells>
  <printOptions gridLines="1" horizontalCentered="1"/>
  <pageMargins left="0.3937007874015748" right="0.3937007874015748" top="0.3937007874015748" bottom="0.3937007874015748" header="0.11811023622047245" footer="0.11811023622047245"/>
  <pageSetup horizontalDpi="360" verticalDpi="360" orientation="landscape" paperSize="9" r:id="rId1"/>
  <headerFooter alignWithMargins="0">
    <oddHeader>&amp;CRejestr powierzchniowy obwodów łowieckich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20"/>
  <sheetViews>
    <sheetView zoomScalePageLayoutView="0" workbookViewId="0" topLeftCell="A378">
      <selection activeCell="C1" sqref="C1:C420"/>
    </sheetView>
  </sheetViews>
  <sheetFormatPr defaultColWidth="13.8515625" defaultRowHeight="12.75"/>
  <sheetData>
    <row r="1" spans="1:4" ht="14.25" thickBot="1">
      <c r="A1" s="20" t="s">
        <v>38</v>
      </c>
      <c r="B1" s="1">
        <f>A1*1</f>
        <v>333</v>
      </c>
      <c r="C1" s="1">
        <v>333</v>
      </c>
      <c r="D1" s="16"/>
    </row>
    <row r="2" spans="1:4" ht="13.5">
      <c r="A2" s="21" t="s">
        <v>39</v>
      </c>
      <c r="B2" s="1">
        <f aca="true" t="shared" si="0" ref="B2:B65">A2*1</f>
        <v>247</v>
      </c>
      <c r="C2" s="1">
        <v>247</v>
      </c>
      <c r="D2" s="16"/>
    </row>
    <row r="3" spans="1:4" ht="13.5">
      <c r="A3" s="21" t="s">
        <v>37</v>
      </c>
      <c r="B3" s="1" t="e">
        <f t="shared" si="0"/>
        <v>#VALUE!</v>
      </c>
      <c r="C3" s="1"/>
      <c r="D3" s="16"/>
    </row>
    <row r="4" spans="1:4" ht="14.25" thickBot="1">
      <c r="A4" s="21" t="s">
        <v>37</v>
      </c>
      <c r="B4" s="1" t="e">
        <f t="shared" si="0"/>
        <v>#VALUE!</v>
      </c>
      <c r="C4" s="1"/>
      <c r="D4" s="16"/>
    </row>
    <row r="5" spans="1:4" ht="13.5">
      <c r="A5" s="22" t="s">
        <v>40</v>
      </c>
      <c r="B5" s="1">
        <f t="shared" si="0"/>
        <v>319</v>
      </c>
      <c r="C5" s="1">
        <v>319</v>
      </c>
      <c r="D5" s="16"/>
    </row>
    <row r="6" spans="1:4" ht="14.25" thickBot="1">
      <c r="A6" s="20" t="s">
        <v>37</v>
      </c>
      <c r="B6" s="1" t="e">
        <f t="shared" si="0"/>
        <v>#VALUE!</v>
      </c>
      <c r="C6" s="1"/>
      <c r="D6" s="16"/>
    </row>
    <row r="7" spans="1:4" ht="14.25" thickBot="1">
      <c r="A7" s="23" t="s">
        <v>41</v>
      </c>
      <c r="B7" s="1">
        <f t="shared" si="0"/>
        <v>114</v>
      </c>
      <c r="C7" s="1">
        <v>114</v>
      </c>
      <c r="D7" s="16"/>
    </row>
    <row r="8" spans="1:4" ht="13.5">
      <c r="A8" s="21" t="s">
        <v>42</v>
      </c>
      <c r="B8" s="1">
        <f t="shared" si="0"/>
        <v>240</v>
      </c>
      <c r="C8" s="1">
        <v>240</v>
      </c>
      <c r="D8" s="16"/>
    </row>
    <row r="9" spans="1:4" ht="13.5">
      <c r="A9" s="21" t="s">
        <v>37</v>
      </c>
      <c r="B9" s="1" t="e">
        <f t="shared" si="0"/>
        <v>#VALUE!</v>
      </c>
      <c r="C9" s="1"/>
      <c r="D9" s="16"/>
    </row>
    <row r="10" spans="1:4" ht="14.25" thickBot="1">
      <c r="A10" s="20" t="s">
        <v>37</v>
      </c>
      <c r="B10" s="1" t="e">
        <f t="shared" si="0"/>
        <v>#VALUE!</v>
      </c>
      <c r="C10" s="1"/>
      <c r="D10" s="16"/>
    </row>
    <row r="11" spans="1:4" ht="14.25" thickBot="1">
      <c r="A11" s="20" t="s">
        <v>43</v>
      </c>
      <c r="B11" s="1">
        <f t="shared" si="0"/>
        <v>677</v>
      </c>
      <c r="C11" s="1">
        <v>677</v>
      </c>
      <c r="D11" s="16"/>
    </row>
    <row r="12" spans="1:4" ht="13.5">
      <c r="A12" s="21" t="s">
        <v>44</v>
      </c>
      <c r="B12" s="1">
        <f t="shared" si="0"/>
        <v>432</v>
      </c>
      <c r="C12" s="1">
        <v>432</v>
      </c>
      <c r="D12" s="16"/>
    </row>
    <row r="13" spans="1:4" ht="14.25" thickBot="1">
      <c r="A13" s="21" t="s">
        <v>37</v>
      </c>
      <c r="B13" s="1" t="e">
        <f t="shared" si="0"/>
        <v>#VALUE!</v>
      </c>
      <c r="C13" s="1"/>
      <c r="D13" s="16"/>
    </row>
    <row r="14" spans="1:4" ht="13.5">
      <c r="A14" s="22" t="s">
        <v>45</v>
      </c>
      <c r="B14" s="1">
        <f t="shared" si="0"/>
        <v>335</v>
      </c>
      <c r="C14" s="1">
        <v>335</v>
      </c>
      <c r="D14" s="16"/>
    </row>
    <row r="15" spans="1:4" ht="14.25" thickBot="1">
      <c r="A15" s="20" t="s">
        <v>37</v>
      </c>
      <c r="B15" s="1" t="e">
        <f t="shared" si="0"/>
        <v>#VALUE!</v>
      </c>
      <c r="C15" s="1"/>
      <c r="D15" s="16"/>
    </row>
    <row r="16" spans="1:4" ht="14.25" thickBot="1">
      <c r="A16" s="23" t="s">
        <v>46</v>
      </c>
      <c r="B16" s="1">
        <f t="shared" si="0"/>
        <v>197</v>
      </c>
      <c r="C16" s="1">
        <v>197</v>
      </c>
      <c r="D16" s="16"/>
    </row>
    <row r="17" spans="1:4" ht="13.5">
      <c r="A17" s="21" t="s">
        <v>47</v>
      </c>
      <c r="B17" s="1">
        <f t="shared" si="0"/>
        <v>777</v>
      </c>
      <c r="C17" s="1">
        <v>777</v>
      </c>
      <c r="D17" s="16"/>
    </row>
    <row r="18" spans="1:4" ht="13.5">
      <c r="A18" s="21" t="s">
        <v>37</v>
      </c>
      <c r="B18" s="1" t="e">
        <f t="shared" si="0"/>
        <v>#VALUE!</v>
      </c>
      <c r="C18" s="1"/>
      <c r="D18" s="16"/>
    </row>
    <row r="19" spans="1:4" ht="14.25" thickBot="1">
      <c r="A19" s="20" t="s">
        <v>37</v>
      </c>
      <c r="B19" s="1" t="e">
        <f t="shared" si="0"/>
        <v>#VALUE!</v>
      </c>
      <c r="C19" s="1"/>
      <c r="D19" s="16"/>
    </row>
    <row r="20" spans="1:4" ht="13.5">
      <c r="A20" s="21" t="s">
        <v>48</v>
      </c>
      <c r="B20" s="1">
        <f t="shared" si="0"/>
        <v>384</v>
      </c>
      <c r="C20" s="1">
        <v>384</v>
      </c>
      <c r="D20" s="16"/>
    </row>
    <row r="21" spans="1:4" ht="13.5">
      <c r="A21" s="21" t="s">
        <v>37</v>
      </c>
      <c r="B21" s="1" t="e">
        <f t="shared" si="0"/>
        <v>#VALUE!</v>
      </c>
      <c r="C21" s="1"/>
      <c r="D21" s="16"/>
    </row>
    <row r="22" spans="1:4" ht="13.5">
      <c r="A22" s="21" t="s">
        <v>37</v>
      </c>
      <c r="B22" s="1" t="e">
        <f t="shared" si="0"/>
        <v>#VALUE!</v>
      </c>
      <c r="C22" s="1"/>
      <c r="D22" s="16"/>
    </row>
    <row r="23" spans="1:4" ht="13.5">
      <c r="A23" s="21" t="s">
        <v>37</v>
      </c>
      <c r="B23" s="1" t="e">
        <f t="shared" si="0"/>
        <v>#VALUE!</v>
      </c>
      <c r="C23" s="1"/>
      <c r="D23" s="16"/>
    </row>
    <row r="24" spans="1:4" ht="14.25" thickBot="1">
      <c r="A24" s="20" t="s">
        <v>37</v>
      </c>
      <c r="B24" s="1" t="e">
        <f t="shared" si="0"/>
        <v>#VALUE!</v>
      </c>
      <c r="C24" s="1"/>
      <c r="D24" s="16"/>
    </row>
    <row r="25" spans="1:4" ht="13.5">
      <c r="A25" s="21" t="s">
        <v>49</v>
      </c>
      <c r="B25" s="1">
        <f t="shared" si="0"/>
        <v>331</v>
      </c>
      <c r="C25" s="1">
        <v>331</v>
      </c>
      <c r="D25" s="16"/>
    </row>
    <row r="26" spans="1:4" ht="14.25" thickBot="1">
      <c r="A26" s="20" t="s">
        <v>37</v>
      </c>
      <c r="B26" s="1" t="e">
        <f t="shared" si="0"/>
        <v>#VALUE!</v>
      </c>
      <c r="C26" s="1"/>
      <c r="D26" s="16"/>
    </row>
    <row r="27" spans="1:4" ht="14.25" thickBot="1">
      <c r="A27" s="23" t="s">
        <v>50</v>
      </c>
      <c r="B27" s="1">
        <f t="shared" si="0"/>
        <v>191</v>
      </c>
      <c r="C27" s="1">
        <v>191</v>
      </c>
      <c r="D27" s="16"/>
    </row>
    <row r="28" spans="1:4" ht="13.5">
      <c r="A28" s="21" t="s">
        <v>51</v>
      </c>
      <c r="B28" s="1">
        <f t="shared" si="0"/>
        <v>369</v>
      </c>
      <c r="C28" s="1">
        <v>369</v>
      </c>
      <c r="D28" s="16"/>
    </row>
    <row r="29" spans="1:4" ht="14.25" thickBot="1">
      <c r="A29" s="20" t="s">
        <v>37</v>
      </c>
      <c r="B29" s="1" t="e">
        <f t="shared" si="0"/>
        <v>#VALUE!</v>
      </c>
      <c r="C29" s="1"/>
      <c r="D29" s="16"/>
    </row>
    <row r="30" spans="1:4" ht="13.5">
      <c r="A30" s="21" t="s">
        <v>52</v>
      </c>
      <c r="B30" s="1">
        <f t="shared" si="0"/>
        <v>399</v>
      </c>
      <c r="C30" s="1">
        <v>399</v>
      </c>
      <c r="D30" s="16"/>
    </row>
    <row r="31" spans="1:4" ht="14.25" thickBot="1">
      <c r="A31" s="20" t="s">
        <v>37</v>
      </c>
      <c r="B31" s="1" t="e">
        <f t="shared" si="0"/>
        <v>#VALUE!</v>
      </c>
      <c r="C31" s="1"/>
      <c r="D31" s="16"/>
    </row>
    <row r="32" spans="1:4" ht="13.5">
      <c r="A32" s="21" t="s">
        <v>53</v>
      </c>
      <c r="B32" s="1">
        <f t="shared" si="0"/>
        <v>449</v>
      </c>
      <c r="C32" s="1">
        <v>449</v>
      </c>
      <c r="D32" s="16"/>
    </row>
    <row r="33" spans="1:4" ht="13.5">
      <c r="A33" s="21" t="s">
        <v>37</v>
      </c>
      <c r="B33" s="1" t="e">
        <f t="shared" si="0"/>
        <v>#VALUE!</v>
      </c>
      <c r="C33" s="1"/>
      <c r="D33" s="16"/>
    </row>
    <row r="34" spans="1:4" ht="14.25" thickBot="1">
      <c r="A34" s="20" t="s">
        <v>37</v>
      </c>
      <c r="B34" s="1" t="e">
        <f t="shared" si="0"/>
        <v>#VALUE!</v>
      </c>
      <c r="C34" s="1"/>
      <c r="D34" s="16"/>
    </row>
    <row r="35" spans="1:4" ht="13.5">
      <c r="A35" s="21" t="s">
        <v>54</v>
      </c>
      <c r="B35" s="1">
        <f t="shared" si="0"/>
        <v>542</v>
      </c>
      <c r="C35" s="1">
        <v>542</v>
      </c>
      <c r="D35" s="16"/>
    </row>
    <row r="36" spans="1:4" ht="14.25" thickBot="1">
      <c r="A36" s="20" t="s">
        <v>37</v>
      </c>
      <c r="B36" s="1" t="e">
        <f t="shared" si="0"/>
        <v>#VALUE!</v>
      </c>
      <c r="C36" s="1"/>
      <c r="D36" s="16"/>
    </row>
    <row r="37" spans="1:4" ht="13.5">
      <c r="A37" s="21" t="s">
        <v>55</v>
      </c>
      <c r="B37" s="1">
        <f t="shared" si="0"/>
        <v>180</v>
      </c>
      <c r="C37" s="1">
        <v>180</v>
      </c>
      <c r="D37" s="16"/>
    </row>
    <row r="38" spans="1:4" ht="13.5">
      <c r="A38" s="21" t="s">
        <v>37</v>
      </c>
      <c r="B38" s="1" t="e">
        <f t="shared" si="0"/>
        <v>#VALUE!</v>
      </c>
      <c r="C38" s="1"/>
      <c r="D38" s="16"/>
    </row>
    <row r="39" spans="1:4" ht="14.25" thickBot="1">
      <c r="A39" s="20" t="s">
        <v>37</v>
      </c>
      <c r="B39" s="1" t="e">
        <f t="shared" si="0"/>
        <v>#VALUE!</v>
      </c>
      <c r="C39" s="1"/>
      <c r="D39" s="16"/>
    </row>
    <row r="40" spans="1:4" ht="13.5">
      <c r="A40" s="21" t="s">
        <v>56</v>
      </c>
      <c r="B40" s="1">
        <f t="shared" si="0"/>
        <v>363</v>
      </c>
      <c r="C40" s="1">
        <v>363</v>
      </c>
      <c r="D40" s="16"/>
    </row>
    <row r="41" spans="1:4" ht="13.5">
      <c r="A41" s="21" t="s">
        <v>37</v>
      </c>
      <c r="B41" s="1" t="e">
        <f t="shared" si="0"/>
        <v>#VALUE!</v>
      </c>
      <c r="C41" s="1"/>
      <c r="D41" s="16"/>
    </row>
    <row r="42" spans="1:4" ht="14.25" thickBot="1">
      <c r="A42" s="20" t="s">
        <v>37</v>
      </c>
      <c r="B42" s="1" t="e">
        <f t="shared" si="0"/>
        <v>#VALUE!</v>
      </c>
      <c r="C42" s="1"/>
      <c r="D42" s="16"/>
    </row>
    <row r="43" spans="1:4" ht="13.5">
      <c r="A43" s="21" t="s">
        <v>57</v>
      </c>
      <c r="B43" s="1">
        <f t="shared" si="0"/>
        <v>166</v>
      </c>
      <c r="C43" s="1">
        <v>166</v>
      </c>
      <c r="D43" s="16"/>
    </row>
    <row r="44" spans="1:4" ht="14.25" thickBot="1">
      <c r="A44" s="20" t="s">
        <v>37</v>
      </c>
      <c r="B44" s="1" t="e">
        <f t="shared" si="0"/>
        <v>#VALUE!</v>
      </c>
      <c r="C44" s="1"/>
      <c r="D44" s="16"/>
    </row>
    <row r="45" spans="1:4" ht="14.25" thickBot="1">
      <c r="A45" s="23" t="s">
        <v>58</v>
      </c>
      <c r="B45" s="1">
        <f t="shared" si="0"/>
        <v>237</v>
      </c>
      <c r="C45" s="1">
        <v>237</v>
      </c>
      <c r="D45" s="16"/>
    </row>
    <row r="46" spans="1:4" ht="13.5">
      <c r="A46" s="21" t="s">
        <v>59</v>
      </c>
      <c r="B46" s="1">
        <f t="shared" si="0"/>
        <v>321</v>
      </c>
      <c r="C46" s="1">
        <v>321</v>
      </c>
      <c r="D46" s="16"/>
    </row>
    <row r="47" spans="1:4" ht="13.5">
      <c r="A47" s="21" t="s">
        <v>37</v>
      </c>
      <c r="B47" s="1" t="e">
        <f t="shared" si="0"/>
        <v>#VALUE!</v>
      </c>
      <c r="C47" s="1"/>
      <c r="D47" s="16"/>
    </row>
    <row r="48" spans="1:4" ht="14.25" thickBot="1">
      <c r="A48" s="20" t="s">
        <v>37</v>
      </c>
      <c r="B48" s="1" t="e">
        <f t="shared" si="0"/>
        <v>#VALUE!</v>
      </c>
      <c r="C48" s="1"/>
      <c r="D48" s="16"/>
    </row>
    <row r="49" spans="1:4" ht="13.5">
      <c r="A49" s="21" t="s">
        <v>60</v>
      </c>
      <c r="B49" s="1">
        <f t="shared" si="0"/>
        <v>153</v>
      </c>
      <c r="C49" s="1">
        <v>153</v>
      </c>
      <c r="D49" s="16"/>
    </row>
    <row r="50" spans="1:4" ht="13.5">
      <c r="A50" s="21" t="s">
        <v>37</v>
      </c>
      <c r="B50" s="1" t="e">
        <f t="shared" si="0"/>
        <v>#VALUE!</v>
      </c>
      <c r="C50" s="1"/>
      <c r="D50" s="16"/>
    </row>
    <row r="51" spans="1:4" ht="14.25" thickBot="1">
      <c r="A51" s="20" t="s">
        <v>37</v>
      </c>
      <c r="B51" s="1" t="e">
        <f t="shared" si="0"/>
        <v>#VALUE!</v>
      </c>
      <c r="C51" s="1"/>
      <c r="D51" s="16"/>
    </row>
    <row r="52" spans="1:4" ht="13.5">
      <c r="A52" s="21" t="s">
        <v>61</v>
      </c>
      <c r="B52" s="1">
        <f t="shared" si="0"/>
        <v>378</v>
      </c>
      <c r="C52" s="1">
        <v>378</v>
      </c>
      <c r="D52" s="16"/>
    </row>
    <row r="53" spans="1:4" ht="14.25" thickBot="1">
      <c r="A53" s="20" t="s">
        <v>37</v>
      </c>
      <c r="B53" s="1" t="e">
        <f t="shared" si="0"/>
        <v>#VALUE!</v>
      </c>
      <c r="C53" s="1"/>
      <c r="D53" s="16"/>
    </row>
    <row r="54" spans="1:4" ht="13.5">
      <c r="A54" s="21" t="s">
        <v>62</v>
      </c>
      <c r="B54" s="1">
        <f t="shared" si="0"/>
        <v>572</v>
      </c>
      <c r="C54" s="1">
        <v>572</v>
      </c>
      <c r="D54" s="16"/>
    </row>
    <row r="55" spans="1:4" ht="13.5">
      <c r="A55" s="21" t="s">
        <v>37</v>
      </c>
      <c r="B55" s="1" t="e">
        <f t="shared" si="0"/>
        <v>#VALUE!</v>
      </c>
      <c r="C55" s="1"/>
      <c r="D55" s="16"/>
    </row>
    <row r="56" spans="1:4" ht="13.5">
      <c r="A56" s="21" t="s">
        <v>37</v>
      </c>
      <c r="B56" s="1" t="e">
        <f t="shared" si="0"/>
        <v>#VALUE!</v>
      </c>
      <c r="C56" s="1"/>
      <c r="D56" s="16"/>
    </row>
    <row r="57" spans="1:4" ht="14.25" thickBot="1">
      <c r="A57" s="20" t="s">
        <v>37</v>
      </c>
      <c r="B57" s="1" t="e">
        <f t="shared" si="0"/>
        <v>#VALUE!</v>
      </c>
      <c r="C57" s="1"/>
      <c r="D57" s="16"/>
    </row>
    <row r="58" spans="1:4" ht="13.5">
      <c r="A58" s="21" t="s">
        <v>63</v>
      </c>
      <c r="B58" s="1">
        <f t="shared" si="0"/>
        <v>275</v>
      </c>
      <c r="C58" s="1">
        <v>275</v>
      </c>
      <c r="D58" s="16"/>
    </row>
    <row r="59" spans="1:4" ht="13.5">
      <c r="A59" s="21" t="s">
        <v>37</v>
      </c>
      <c r="B59" s="1" t="e">
        <f t="shared" si="0"/>
        <v>#VALUE!</v>
      </c>
      <c r="C59" s="1"/>
      <c r="D59" s="16"/>
    </row>
    <row r="60" spans="1:4" ht="13.5">
      <c r="A60" s="21" t="s">
        <v>37</v>
      </c>
      <c r="B60" s="1" t="e">
        <f t="shared" si="0"/>
        <v>#VALUE!</v>
      </c>
      <c r="C60" s="1"/>
      <c r="D60" s="16"/>
    </row>
    <row r="61" spans="1:4" ht="14.25" thickBot="1">
      <c r="A61" s="21" t="s">
        <v>37</v>
      </c>
      <c r="B61" s="1" t="e">
        <f t="shared" si="0"/>
        <v>#VALUE!</v>
      </c>
      <c r="C61" s="1"/>
      <c r="D61" s="16"/>
    </row>
    <row r="62" spans="1:4" ht="13.5">
      <c r="A62" s="22" t="s">
        <v>64</v>
      </c>
      <c r="B62" s="1">
        <f t="shared" si="0"/>
        <v>431</v>
      </c>
      <c r="C62" s="1">
        <v>431</v>
      </c>
      <c r="D62" s="16"/>
    </row>
    <row r="63" spans="1:4" ht="13.5">
      <c r="A63" s="21" t="s">
        <v>37</v>
      </c>
      <c r="B63" s="1" t="e">
        <f t="shared" si="0"/>
        <v>#VALUE!</v>
      </c>
      <c r="C63" s="1"/>
      <c r="D63" s="16"/>
    </row>
    <row r="64" spans="1:4" ht="14.25" thickBot="1">
      <c r="A64" s="20" t="s">
        <v>37</v>
      </c>
      <c r="B64" s="1" t="e">
        <f t="shared" si="0"/>
        <v>#VALUE!</v>
      </c>
      <c r="C64" s="1"/>
      <c r="D64" s="16"/>
    </row>
    <row r="65" spans="1:4" ht="13.5">
      <c r="A65" s="21" t="s">
        <v>66</v>
      </c>
      <c r="B65" s="1">
        <f t="shared" si="0"/>
        <v>298</v>
      </c>
      <c r="C65" s="1">
        <v>298</v>
      </c>
      <c r="D65" s="16"/>
    </row>
    <row r="66" spans="1:4" ht="13.5">
      <c r="A66" s="21" t="s">
        <v>37</v>
      </c>
      <c r="B66" s="1" t="e">
        <f aca="true" t="shared" si="1" ref="B66:B129">A66*1</f>
        <v>#VALUE!</v>
      </c>
      <c r="C66" s="1"/>
      <c r="D66" s="16"/>
    </row>
    <row r="67" spans="1:4" ht="14.25" thickBot="1">
      <c r="A67" s="21" t="s">
        <v>37</v>
      </c>
      <c r="B67" s="1" t="e">
        <f t="shared" si="1"/>
        <v>#VALUE!</v>
      </c>
      <c r="C67" s="1"/>
      <c r="D67" s="16"/>
    </row>
    <row r="68" spans="1:4" ht="13.5">
      <c r="A68" s="22" t="s">
        <v>67</v>
      </c>
      <c r="B68" s="1">
        <f t="shared" si="1"/>
        <v>343</v>
      </c>
      <c r="C68" s="1">
        <v>343</v>
      </c>
      <c r="D68" s="16"/>
    </row>
    <row r="69" spans="1:4" ht="13.5">
      <c r="A69" s="21" t="s">
        <v>37</v>
      </c>
      <c r="B69" s="1" t="e">
        <f t="shared" si="1"/>
        <v>#VALUE!</v>
      </c>
      <c r="C69" s="1"/>
      <c r="D69" s="16"/>
    </row>
    <row r="70" spans="1:4" ht="14.25" thickBot="1">
      <c r="A70" s="21" t="s">
        <v>37</v>
      </c>
      <c r="B70" s="1" t="e">
        <f t="shared" si="1"/>
        <v>#VALUE!</v>
      </c>
      <c r="C70" s="1"/>
      <c r="D70" s="16"/>
    </row>
    <row r="71" spans="1:4" ht="14.25" thickBot="1">
      <c r="A71" s="23" t="s">
        <v>68</v>
      </c>
      <c r="B71" s="1">
        <f t="shared" si="1"/>
        <v>254</v>
      </c>
      <c r="C71" s="1">
        <v>254</v>
      </c>
      <c r="D71" s="16"/>
    </row>
    <row r="72" spans="1:4" ht="13.5">
      <c r="A72" s="21" t="s">
        <v>69</v>
      </c>
      <c r="B72" s="1">
        <f t="shared" si="1"/>
        <v>580</v>
      </c>
      <c r="C72" s="1">
        <v>580</v>
      </c>
      <c r="D72" s="16"/>
    </row>
    <row r="73" spans="1:4" ht="13.5">
      <c r="A73" s="21" t="s">
        <v>37</v>
      </c>
      <c r="B73" s="1" t="e">
        <f t="shared" si="1"/>
        <v>#VALUE!</v>
      </c>
      <c r="C73" s="1"/>
      <c r="D73" s="16"/>
    </row>
    <row r="74" spans="1:4" ht="13.5">
      <c r="A74" s="21" t="s">
        <v>37</v>
      </c>
      <c r="B74" s="1" t="e">
        <f t="shared" si="1"/>
        <v>#VALUE!</v>
      </c>
      <c r="C74" s="1"/>
      <c r="D74" s="16"/>
    </row>
    <row r="75" spans="1:4" ht="14.25" thickBot="1">
      <c r="A75" s="20" t="s">
        <v>37</v>
      </c>
      <c r="B75" s="1" t="e">
        <f t="shared" si="1"/>
        <v>#VALUE!</v>
      </c>
      <c r="C75" s="1"/>
      <c r="D75" s="16"/>
    </row>
    <row r="76" spans="1:4" ht="13.5">
      <c r="A76" s="21" t="s">
        <v>71</v>
      </c>
      <c r="B76" s="1">
        <f t="shared" si="1"/>
        <v>531</v>
      </c>
      <c r="C76" s="1">
        <v>531</v>
      </c>
      <c r="D76" s="16"/>
    </row>
    <row r="77" spans="1:4" ht="13.5">
      <c r="A77" s="21" t="s">
        <v>37</v>
      </c>
      <c r="B77" s="1" t="e">
        <f t="shared" si="1"/>
        <v>#VALUE!</v>
      </c>
      <c r="C77" s="1"/>
      <c r="D77" s="16"/>
    </row>
    <row r="78" spans="1:4" ht="14.25" thickBot="1">
      <c r="A78" s="21" t="s">
        <v>37</v>
      </c>
      <c r="B78" s="1" t="e">
        <f t="shared" si="1"/>
        <v>#VALUE!</v>
      </c>
      <c r="C78" s="1"/>
      <c r="D78" s="16"/>
    </row>
    <row r="79" spans="1:4" ht="13.5">
      <c r="A79" s="22" t="s">
        <v>73</v>
      </c>
      <c r="B79" s="1">
        <f t="shared" si="1"/>
        <v>251</v>
      </c>
      <c r="C79" s="1">
        <v>251</v>
      </c>
      <c r="D79" s="16"/>
    </row>
    <row r="80" spans="1:4" ht="14.25" thickBot="1">
      <c r="A80" s="20" t="s">
        <v>37</v>
      </c>
      <c r="B80" s="1" t="e">
        <f t="shared" si="1"/>
        <v>#VALUE!</v>
      </c>
      <c r="C80" s="1"/>
      <c r="D80" s="16"/>
    </row>
    <row r="81" spans="1:4" ht="13.5">
      <c r="A81" s="21" t="s">
        <v>74</v>
      </c>
      <c r="B81" s="1">
        <f t="shared" si="1"/>
        <v>327</v>
      </c>
      <c r="C81" s="1">
        <v>327</v>
      </c>
      <c r="D81" s="16"/>
    </row>
    <row r="82" spans="1:4" ht="13.5">
      <c r="A82" s="21" t="s">
        <v>37</v>
      </c>
      <c r="B82" s="1" t="e">
        <f t="shared" si="1"/>
        <v>#VALUE!</v>
      </c>
      <c r="C82" s="1"/>
      <c r="D82" s="16"/>
    </row>
    <row r="83" spans="1:4" ht="14.25" thickBot="1">
      <c r="A83" s="20" t="s">
        <v>37</v>
      </c>
      <c r="B83" s="1" t="e">
        <f t="shared" si="1"/>
        <v>#VALUE!</v>
      </c>
      <c r="C83" s="1"/>
      <c r="D83" s="16"/>
    </row>
    <row r="84" spans="1:4" ht="13.5">
      <c r="A84" s="21" t="s">
        <v>75</v>
      </c>
      <c r="B84" s="1">
        <f t="shared" si="1"/>
        <v>850</v>
      </c>
      <c r="C84" s="1">
        <v>850</v>
      </c>
      <c r="D84" s="16"/>
    </row>
    <row r="85" spans="1:4" ht="13.5">
      <c r="A85" s="21" t="s">
        <v>37</v>
      </c>
      <c r="B85" s="1" t="e">
        <f t="shared" si="1"/>
        <v>#VALUE!</v>
      </c>
      <c r="C85" s="1"/>
      <c r="D85" s="16"/>
    </row>
    <row r="86" spans="1:4" ht="14.25" thickBot="1">
      <c r="A86" s="20" t="s">
        <v>37</v>
      </c>
      <c r="B86" s="1" t="e">
        <f t="shared" si="1"/>
        <v>#VALUE!</v>
      </c>
      <c r="C86" s="1"/>
      <c r="D86" s="16"/>
    </row>
    <row r="87" spans="1:4" ht="13.5">
      <c r="A87" s="21" t="s">
        <v>76</v>
      </c>
      <c r="B87" s="1">
        <f t="shared" si="1"/>
        <v>1009</v>
      </c>
      <c r="C87" s="1">
        <v>1009</v>
      </c>
      <c r="D87" s="16"/>
    </row>
    <row r="88" spans="1:4" ht="13.5">
      <c r="A88" s="21" t="s">
        <v>37</v>
      </c>
      <c r="B88" s="1" t="e">
        <f t="shared" si="1"/>
        <v>#VALUE!</v>
      </c>
      <c r="C88" s="1"/>
      <c r="D88" s="16"/>
    </row>
    <row r="89" spans="1:4" ht="14.25" thickBot="1">
      <c r="A89" s="20" t="s">
        <v>37</v>
      </c>
      <c r="B89" s="1" t="e">
        <f t="shared" si="1"/>
        <v>#VALUE!</v>
      </c>
      <c r="C89" s="1"/>
      <c r="D89" s="16"/>
    </row>
    <row r="90" spans="1:4" ht="13.5">
      <c r="A90" s="21" t="s">
        <v>77</v>
      </c>
      <c r="B90" s="1">
        <f t="shared" si="1"/>
        <v>1018</v>
      </c>
      <c r="C90" s="1">
        <v>1018</v>
      </c>
      <c r="D90" s="16"/>
    </row>
    <row r="91" spans="1:4" ht="14.25" thickBot="1">
      <c r="A91" s="21" t="s">
        <v>37</v>
      </c>
      <c r="B91" s="1" t="e">
        <f t="shared" si="1"/>
        <v>#VALUE!</v>
      </c>
      <c r="C91" s="1"/>
      <c r="D91" s="16"/>
    </row>
    <row r="92" spans="1:4" ht="13.5">
      <c r="A92" s="22" t="s">
        <v>78</v>
      </c>
      <c r="B92" s="1">
        <f t="shared" si="1"/>
        <v>750</v>
      </c>
      <c r="C92" s="1">
        <v>750</v>
      </c>
      <c r="D92" s="16"/>
    </row>
    <row r="93" spans="1:4" ht="13.5">
      <c r="A93" s="21" t="s">
        <v>37</v>
      </c>
      <c r="B93" s="1" t="e">
        <f t="shared" si="1"/>
        <v>#VALUE!</v>
      </c>
      <c r="C93" s="1"/>
      <c r="D93" s="16"/>
    </row>
    <row r="94" spans="1:4" ht="14.25" thickBot="1">
      <c r="A94" s="21" t="s">
        <v>37</v>
      </c>
      <c r="B94" s="1" t="e">
        <f t="shared" si="1"/>
        <v>#VALUE!</v>
      </c>
      <c r="C94" s="1"/>
      <c r="D94" s="16"/>
    </row>
    <row r="95" spans="1:4" ht="13.5">
      <c r="A95" s="22" t="s">
        <v>80</v>
      </c>
      <c r="B95" s="1">
        <f t="shared" si="1"/>
        <v>736</v>
      </c>
      <c r="C95" s="1">
        <v>736</v>
      </c>
      <c r="D95" s="16"/>
    </row>
    <row r="96" spans="1:4" ht="13.5">
      <c r="A96" s="21" t="s">
        <v>37</v>
      </c>
      <c r="B96" s="1" t="e">
        <f t="shared" si="1"/>
        <v>#VALUE!</v>
      </c>
      <c r="C96" s="1"/>
      <c r="D96" s="16"/>
    </row>
    <row r="97" spans="1:4" ht="14.25" thickBot="1">
      <c r="A97" s="20" t="s">
        <v>37</v>
      </c>
      <c r="B97" s="1" t="e">
        <f t="shared" si="1"/>
        <v>#VALUE!</v>
      </c>
      <c r="C97" s="1"/>
      <c r="D97" s="16"/>
    </row>
    <row r="98" spans="1:4" ht="13.5">
      <c r="A98" s="21" t="s">
        <v>81</v>
      </c>
      <c r="B98" s="1">
        <f t="shared" si="1"/>
        <v>818</v>
      </c>
      <c r="C98" s="1">
        <v>818</v>
      </c>
      <c r="D98" s="16"/>
    </row>
    <row r="99" spans="1:4" ht="13.5">
      <c r="A99" s="21" t="s">
        <v>37</v>
      </c>
      <c r="B99" s="1" t="e">
        <f t="shared" si="1"/>
        <v>#VALUE!</v>
      </c>
      <c r="C99" s="1"/>
      <c r="D99" s="16"/>
    </row>
    <row r="100" spans="1:4" ht="13.5">
      <c r="A100" s="21" t="s">
        <v>37</v>
      </c>
      <c r="B100" s="1" t="e">
        <f t="shared" si="1"/>
        <v>#VALUE!</v>
      </c>
      <c r="C100" s="1"/>
      <c r="D100" s="16"/>
    </row>
    <row r="101" spans="1:4" ht="13.5">
      <c r="A101" s="21" t="s">
        <v>37</v>
      </c>
      <c r="B101" s="1" t="e">
        <f t="shared" si="1"/>
        <v>#VALUE!</v>
      </c>
      <c r="C101" s="1"/>
      <c r="D101" s="16"/>
    </row>
    <row r="102" spans="1:4" ht="14.25" thickBot="1">
      <c r="A102" s="20" t="s">
        <v>37</v>
      </c>
      <c r="B102" s="1" t="e">
        <f t="shared" si="1"/>
        <v>#VALUE!</v>
      </c>
      <c r="C102" s="1"/>
      <c r="D102" s="16"/>
    </row>
    <row r="103" spans="1:4" ht="13.5">
      <c r="A103" s="21" t="s">
        <v>82</v>
      </c>
      <c r="B103" s="1">
        <f t="shared" si="1"/>
        <v>476</v>
      </c>
      <c r="C103" s="1">
        <v>476</v>
      </c>
      <c r="D103" s="16"/>
    </row>
    <row r="104" spans="1:4" ht="13.5">
      <c r="A104" s="21" t="s">
        <v>37</v>
      </c>
      <c r="B104" s="1" t="e">
        <f t="shared" si="1"/>
        <v>#VALUE!</v>
      </c>
      <c r="C104" s="1"/>
      <c r="D104" s="16"/>
    </row>
    <row r="105" spans="1:4" ht="13.5">
      <c r="A105" s="21" t="s">
        <v>37</v>
      </c>
      <c r="B105" s="1" t="e">
        <f t="shared" si="1"/>
        <v>#VALUE!</v>
      </c>
      <c r="C105" s="1"/>
      <c r="D105" s="16"/>
    </row>
    <row r="106" spans="1:4" ht="14.25" thickBot="1">
      <c r="A106" s="20" t="s">
        <v>37</v>
      </c>
      <c r="B106" s="1" t="e">
        <f t="shared" si="1"/>
        <v>#VALUE!</v>
      </c>
      <c r="C106" s="1"/>
      <c r="D106" s="16"/>
    </row>
    <row r="107" spans="1:4" ht="13.5">
      <c r="A107" s="21" t="s">
        <v>83</v>
      </c>
      <c r="B107" s="1">
        <f t="shared" si="1"/>
        <v>328</v>
      </c>
      <c r="C107" s="1">
        <v>328</v>
      </c>
      <c r="D107" s="16"/>
    </row>
    <row r="108" spans="1:4" ht="13.5">
      <c r="A108" s="24" t="s">
        <v>37</v>
      </c>
      <c r="B108" s="1" t="e">
        <f t="shared" si="1"/>
        <v>#VALUE!</v>
      </c>
      <c r="C108" s="1"/>
      <c r="D108" s="16"/>
    </row>
    <row r="109" spans="1:4" ht="14.25" thickBot="1">
      <c r="A109" s="25" t="s">
        <v>37</v>
      </c>
      <c r="B109" s="1" t="e">
        <f t="shared" si="1"/>
        <v>#VALUE!</v>
      </c>
      <c r="C109" s="1"/>
      <c r="D109" s="16"/>
    </row>
    <row r="110" spans="1:4" ht="13.5">
      <c r="A110" s="21" t="s">
        <v>85</v>
      </c>
      <c r="B110" s="1">
        <f t="shared" si="1"/>
        <v>587</v>
      </c>
      <c r="C110" s="1">
        <v>587</v>
      </c>
      <c r="D110" s="16"/>
    </row>
    <row r="111" spans="1:4" ht="13.5">
      <c r="A111" s="21" t="s">
        <v>37</v>
      </c>
      <c r="B111" s="1" t="e">
        <f t="shared" si="1"/>
        <v>#VALUE!</v>
      </c>
      <c r="C111" s="1"/>
      <c r="D111" s="16"/>
    </row>
    <row r="112" spans="1:4" ht="13.5">
      <c r="A112" s="21" t="s">
        <v>37</v>
      </c>
      <c r="B112" s="1" t="e">
        <f t="shared" si="1"/>
        <v>#VALUE!</v>
      </c>
      <c r="C112" s="1"/>
      <c r="D112" s="16"/>
    </row>
    <row r="113" spans="1:4" ht="14.25" thickBot="1">
      <c r="A113" s="21" t="s">
        <v>37</v>
      </c>
      <c r="B113" s="1" t="e">
        <f t="shared" si="1"/>
        <v>#VALUE!</v>
      </c>
      <c r="C113" s="1"/>
      <c r="D113" s="16"/>
    </row>
    <row r="114" spans="1:4" ht="13.5">
      <c r="A114" s="22" t="s">
        <v>86</v>
      </c>
      <c r="B114" s="1">
        <f t="shared" si="1"/>
        <v>508</v>
      </c>
      <c r="C114" s="1">
        <v>508</v>
      </c>
      <c r="D114" s="16"/>
    </row>
    <row r="115" spans="1:4" ht="13.5">
      <c r="A115" s="21" t="s">
        <v>37</v>
      </c>
      <c r="B115" s="1" t="e">
        <f t="shared" si="1"/>
        <v>#VALUE!</v>
      </c>
      <c r="C115" s="1"/>
      <c r="D115" s="16"/>
    </row>
    <row r="116" spans="1:4" ht="14.25" thickBot="1">
      <c r="A116" s="20" t="s">
        <v>37</v>
      </c>
      <c r="B116" s="1" t="e">
        <f t="shared" si="1"/>
        <v>#VALUE!</v>
      </c>
      <c r="C116" s="1"/>
      <c r="D116" s="16"/>
    </row>
    <row r="117" spans="1:4" ht="13.5">
      <c r="A117" s="21" t="s">
        <v>87</v>
      </c>
      <c r="B117" s="1">
        <f t="shared" si="1"/>
        <v>582</v>
      </c>
      <c r="C117" s="1">
        <v>582</v>
      </c>
      <c r="D117" s="16"/>
    </row>
    <row r="118" spans="1:4" ht="14.25" thickBot="1">
      <c r="A118" s="20" t="s">
        <v>37</v>
      </c>
      <c r="B118" s="1" t="e">
        <f t="shared" si="1"/>
        <v>#VALUE!</v>
      </c>
      <c r="C118" s="1"/>
      <c r="D118" s="16"/>
    </row>
    <row r="119" spans="1:4" ht="13.5">
      <c r="A119" s="21" t="s">
        <v>88</v>
      </c>
      <c r="B119" s="1">
        <f t="shared" si="1"/>
        <v>885</v>
      </c>
      <c r="C119" s="1">
        <v>885</v>
      </c>
      <c r="D119" s="16"/>
    </row>
    <row r="120" spans="1:4" ht="14.25" thickBot="1">
      <c r="A120" s="20" t="s">
        <v>37</v>
      </c>
      <c r="B120" s="1" t="e">
        <f t="shared" si="1"/>
        <v>#VALUE!</v>
      </c>
      <c r="C120" s="1"/>
      <c r="D120" s="16"/>
    </row>
    <row r="121" spans="1:4" ht="13.5">
      <c r="A121" s="21" t="s">
        <v>89</v>
      </c>
      <c r="B121" s="1">
        <f t="shared" si="1"/>
        <v>421</v>
      </c>
      <c r="C121" s="1">
        <v>421</v>
      </c>
      <c r="D121" s="16"/>
    </row>
    <row r="122" spans="1:4" ht="13.5">
      <c r="A122" s="21" t="s">
        <v>37</v>
      </c>
      <c r="B122" s="1" t="e">
        <f t="shared" si="1"/>
        <v>#VALUE!</v>
      </c>
      <c r="C122" s="1"/>
      <c r="D122" s="16"/>
    </row>
    <row r="123" spans="1:4" ht="14.25" thickBot="1">
      <c r="A123" s="20" t="s">
        <v>37</v>
      </c>
      <c r="B123" s="1" t="e">
        <f t="shared" si="1"/>
        <v>#VALUE!</v>
      </c>
      <c r="C123" s="1"/>
      <c r="D123" s="16"/>
    </row>
    <row r="124" spans="1:4" ht="13.5">
      <c r="A124" s="21" t="s">
        <v>90</v>
      </c>
      <c r="B124" s="1">
        <f t="shared" si="1"/>
        <v>352</v>
      </c>
      <c r="C124" s="1">
        <v>352</v>
      </c>
      <c r="D124" s="16"/>
    </row>
    <row r="125" spans="1:4" ht="14.25" thickBot="1">
      <c r="A125" s="20" t="s">
        <v>37</v>
      </c>
      <c r="B125" s="1" t="e">
        <f t="shared" si="1"/>
        <v>#VALUE!</v>
      </c>
      <c r="C125" s="1"/>
      <c r="D125" s="16"/>
    </row>
    <row r="126" spans="1:4" ht="13.5">
      <c r="A126" s="21" t="s">
        <v>91</v>
      </c>
      <c r="B126" s="1">
        <f t="shared" si="1"/>
        <v>177</v>
      </c>
      <c r="C126" s="1">
        <v>177</v>
      </c>
      <c r="D126" s="16"/>
    </row>
    <row r="127" spans="1:4" ht="14.25" thickBot="1">
      <c r="A127" s="21" t="s">
        <v>37</v>
      </c>
      <c r="B127" s="1" t="e">
        <f t="shared" si="1"/>
        <v>#VALUE!</v>
      </c>
      <c r="C127" s="1"/>
      <c r="D127" s="16"/>
    </row>
    <row r="128" spans="1:4" ht="13.5">
      <c r="A128" s="22" t="s">
        <v>92</v>
      </c>
      <c r="B128" s="1">
        <f t="shared" si="1"/>
        <v>420</v>
      </c>
      <c r="C128" s="1">
        <v>420</v>
      </c>
      <c r="D128" s="16"/>
    </row>
    <row r="129" spans="1:4" ht="13.5">
      <c r="A129" s="21" t="s">
        <v>37</v>
      </c>
      <c r="B129" s="1" t="e">
        <f t="shared" si="1"/>
        <v>#VALUE!</v>
      </c>
      <c r="C129" s="1"/>
      <c r="D129" s="16"/>
    </row>
    <row r="130" spans="1:4" ht="14.25" thickBot="1">
      <c r="A130" s="20" t="s">
        <v>37</v>
      </c>
      <c r="B130" s="1" t="e">
        <f aca="true" t="shared" si="2" ref="B130:B193">A130*1</f>
        <v>#VALUE!</v>
      </c>
      <c r="C130" s="1"/>
      <c r="D130" s="16"/>
    </row>
    <row r="131" spans="1:4" ht="14.25" thickBot="1">
      <c r="A131" s="23" t="s">
        <v>93</v>
      </c>
      <c r="B131" s="1">
        <f t="shared" si="2"/>
        <v>357</v>
      </c>
      <c r="C131" s="1">
        <v>357</v>
      </c>
      <c r="D131" s="16"/>
    </row>
    <row r="132" spans="1:4" ht="13.5">
      <c r="A132" s="21" t="s">
        <v>94</v>
      </c>
      <c r="B132" s="1">
        <f t="shared" si="2"/>
        <v>412</v>
      </c>
      <c r="C132" s="1">
        <v>412</v>
      </c>
      <c r="D132" s="16"/>
    </row>
    <row r="133" spans="1:4" ht="13.5">
      <c r="A133" s="21" t="s">
        <v>37</v>
      </c>
      <c r="B133" s="1" t="e">
        <f t="shared" si="2"/>
        <v>#VALUE!</v>
      </c>
      <c r="C133" s="1"/>
      <c r="D133" s="16"/>
    </row>
    <row r="134" spans="1:4" ht="14.25" thickBot="1">
      <c r="A134" s="20" t="s">
        <v>37</v>
      </c>
      <c r="B134" s="1" t="e">
        <f t="shared" si="2"/>
        <v>#VALUE!</v>
      </c>
      <c r="C134" s="1"/>
      <c r="D134" s="16"/>
    </row>
    <row r="135" spans="1:4" ht="13.5">
      <c r="A135" s="21" t="s">
        <v>95</v>
      </c>
      <c r="B135" s="1">
        <f t="shared" si="2"/>
        <v>1032</v>
      </c>
      <c r="C135" s="1">
        <v>1032</v>
      </c>
      <c r="D135" s="16"/>
    </row>
    <row r="136" spans="1:4" ht="13.5">
      <c r="A136" s="24" t="s">
        <v>37</v>
      </c>
      <c r="B136" s="1" t="e">
        <f t="shared" si="2"/>
        <v>#VALUE!</v>
      </c>
      <c r="C136" s="1"/>
      <c r="D136" s="16"/>
    </row>
    <row r="137" spans="1:4" ht="13.5">
      <c r="A137" s="24" t="s">
        <v>37</v>
      </c>
      <c r="B137" s="1" t="e">
        <f t="shared" si="2"/>
        <v>#VALUE!</v>
      </c>
      <c r="C137" s="1"/>
      <c r="D137" s="16"/>
    </row>
    <row r="138" spans="1:4" ht="13.5">
      <c r="A138" s="24" t="s">
        <v>37</v>
      </c>
      <c r="B138" s="1" t="e">
        <f t="shared" si="2"/>
        <v>#VALUE!</v>
      </c>
      <c r="C138" s="1"/>
      <c r="D138" s="16"/>
    </row>
    <row r="139" spans="1:4" ht="14.25" thickBot="1">
      <c r="A139" s="25" t="s">
        <v>37</v>
      </c>
      <c r="B139" s="1" t="e">
        <f t="shared" si="2"/>
        <v>#VALUE!</v>
      </c>
      <c r="C139" s="1"/>
      <c r="D139" s="16"/>
    </row>
    <row r="140" spans="1:4" ht="13.5">
      <c r="A140" s="21" t="s">
        <v>96</v>
      </c>
      <c r="B140" s="1">
        <f t="shared" si="2"/>
        <v>892</v>
      </c>
      <c r="C140" s="1">
        <v>892</v>
      </c>
      <c r="D140" s="16"/>
    </row>
    <row r="141" spans="1:4" ht="13.5">
      <c r="A141" s="21" t="s">
        <v>37</v>
      </c>
      <c r="B141" s="1" t="e">
        <f t="shared" si="2"/>
        <v>#VALUE!</v>
      </c>
      <c r="C141" s="1"/>
      <c r="D141" s="16"/>
    </row>
    <row r="142" spans="1:4" ht="13.5">
      <c r="A142" s="21" t="s">
        <v>37</v>
      </c>
      <c r="B142" s="1" t="e">
        <f t="shared" si="2"/>
        <v>#VALUE!</v>
      </c>
      <c r="C142" s="1"/>
      <c r="D142" s="16"/>
    </row>
    <row r="143" spans="1:4" ht="14.25" thickBot="1">
      <c r="A143" s="20" t="s">
        <v>37</v>
      </c>
      <c r="B143" s="1" t="e">
        <f t="shared" si="2"/>
        <v>#VALUE!</v>
      </c>
      <c r="C143" s="1"/>
      <c r="D143" s="16"/>
    </row>
    <row r="144" spans="1:4" ht="13.5">
      <c r="A144" s="21" t="s">
        <v>97</v>
      </c>
      <c r="B144" s="1">
        <f t="shared" si="2"/>
        <v>601</v>
      </c>
      <c r="C144" s="1">
        <v>601</v>
      </c>
      <c r="D144" s="16"/>
    </row>
    <row r="145" spans="1:4" ht="13.5">
      <c r="A145" s="21" t="s">
        <v>37</v>
      </c>
      <c r="B145" s="1" t="e">
        <f t="shared" si="2"/>
        <v>#VALUE!</v>
      </c>
      <c r="C145" s="1"/>
      <c r="D145" s="16"/>
    </row>
    <row r="146" spans="1:4" ht="13.5">
      <c r="A146" s="21" t="s">
        <v>37</v>
      </c>
      <c r="B146" s="1" t="e">
        <f t="shared" si="2"/>
        <v>#VALUE!</v>
      </c>
      <c r="C146" s="1"/>
      <c r="D146" s="16"/>
    </row>
    <row r="147" spans="1:4" ht="14.25" thickBot="1">
      <c r="A147" s="20" t="s">
        <v>37</v>
      </c>
      <c r="B147" s="1" t="e">
        <f t="shared" si="2"/>
        <v>#VALUE!</v>
      </c>
      <c r="C147" s="1"/>
      <c r="D147" s="16"/>
    </row>
    <row r="148" spans="1:4" ht="13.5">
      <c r="A148" s="21" t="s">
        <v>98</v>
      </c>
      <c r="B148" s="1">
        <f t="shared" si="2"/>
        <v>418</v>
      </c>
      <c r="C148" s="1">
        <v>418</v>
      </c>
      <c r="D148" s="16"/>
    </row>
    <row r="149" spans="1:4" ht="13.5">
      <c r="A149" s="21" t="s">
        <v>37</v>
      </c>
      <c r="B149" s="1" t="e">
        <f t="shared" si="2"/>
        <v>#VALUE!</v>
      </c>
      <c r="C149" s="1"/>
      <c r="D149" s="16"/>
    </row>
    <row r="150" spans="1:4" ht="14.25" thickBot="1">
      <c r="A150" s="20" t="s">
        <v>37</v>
      </c>
      <c r="B150" s="1" t="e">
        <f t="shared" si="2"/>
        <v>#VALUE!</v>
      </c>
      <c r="C150" s="1"/>
      <c r="D150" s="16"/>
    </row>
    <row r="151" spans="1:4" ht="13.5">
      <c r="A151" s="21" t="s">
        <v>49</v>
      </c>
      <c r="B151" s="1">
        <f t="shared" si="2"/>
        <v>331</v>
      </c>
      <c r="C151" s="1">
        <v>331</v>
      </c>
      <c r="D151" s="16"/>
    </row>
    <row r="152" spans="1:4" ht="14.25" thickBot="1">
      <c r="A152" s="20" t="s">
        <v>37</v>
      </c>
      <c r="B152" s="1" t="e">
        <f t="shared" si="2"/>
        <v>#VALUE!</v>
      </c>
      <c r="C152" s="1"/>
      <c r="D152" s="16"/>
    </row>
    <row r="153" spans="1:4" ht="13.5">
      <c r="A153" s="21" t="s">
        <v>99</v>
      </c>
      <c r="B153" s="1">
        <f t="shared" si="2"/>
        <v>325</v>
      </c>
      <c r="C153" s="1">
        <v>325</v>
      </c>
      <c r="D153" s="16"/>
    </row>
    <row r="154" spans="1:4" ht="13.5">
      <c r="A154" s="21" t="s">
        <v>37</v>
      </c>
      <c r="B154" s="1" t="e">
        <f t="shared" si="2"/>
        <v>#VALUE!</v>
      </c>
      <c r="C154" s="1"/>
      <c r="D154" s="16"/>
    </row>
    <row r="155" spans="1:4" ht="14.25" thickBot="1">
      <c r="A155" s="20" t="s">
        <v>37</v>
      </c>
      <c r="B155" s="1" t="e">
        <f t="shared" si="2"/>
        <v>#VALUE!</v>
      </c>
      <c r="C155" s="1"/>
      <c r="D155" s="16"/>
    </row>
    <row r="156" spans="1:4" ht="13.5">
      <c r="A156" s="21" t="s">
        <v>100</v>
      </c>
      <c r="B156" s="1">
        <f t="shared" si="2"/>
        <v>468</v>
      </c>
      <c r="C156" s="1">
        <v>468</v>
      </c>
      <c r="D156" s="16"/>
    </row>
    <row r="157" spans="1:4" ht="13.5">
      <c r="A157" s="21" t="s">
        <v>37</v>
      </c>
      <c r="B157" s="1" t="e">
        <f t="shared" si="2"/>
        <v>#VALUE!</v>
      </c>
      <c r="C157" s="1"/>
      <c r="D157" s="16"/>
    </row>
    <row r="158" spans="1:4" ht="13.5">
      <c r="A158" s="21" t="s">
        <v>37</v>
      </c>
      <c r="B158" s="1" t="e">
        <f t="shared" si="2"/>
        <v>#VALUE!</v>
      </c>
      <c r="C158" s="1"/>
      <c r="D158" s="16"/>
    </row>
    <row r="159" spans="1:4" ht="14.25" thickBot="1">
      <c r="A159" s="20" t="s">
        <v>37</v>
      </c>
      <c r="B159" s="1" t="e">
        <f t="shared" si="2"/>
        <v>#VALUE!</v>
      </c>
      <c r="C159" s="1"/>
      <c r="D159" s="16"/>
    </row>
    <row r="160" spans="1:4" ht="13.5">
      <c r="A160" s="21" t="s">
        <v>101</v>
      </c>
      <c r="B160" s="1">
        <f t="shared" si="2"/>
        <v>518</v>
      </c>
      <c r="C160" s="1">
        <v>518</v>
      </c>
      <c r="D160" s="16"/>
    </row>
    <row r="161" spans="1:4" ht="14.25" thickBot="1">
      <c r="A161" s="20" t="s">
        <v>37</v>
      </c>
      <c r="B161" s="1" t="e">
        <f t="shared" si="2"/>
        <v>#VALUE!</v>
      </c>
      <c r="C161" s="1"/>
      <c r="D161" s="16"/>
    </row>
    <row r="162" spans="1:4" ht="13.5">
      <c r="A162" s="21" t="s">
        <v>102</v>
      </c>
      <c r="B162" s="1">
        <f t="shared" si="2"/>
        <v>479</v>
      </c>
      <c r="C162" s="1">
        <v>479</v>
      </c>
      <c r="D162" s="16"/>
    </row>
    <row r="163" spans="1:4" ht="13.5">
      <c r="A163" s="21" t="s">
        <v>37</v>
      </c>
      <c r="B163" s="1" t="e">
        <f t="shared" si="2"/>
        <v>#VALUE!</v>
      </c>
      <c r="C163" s="1"/>
      <c r="D163" s="16"/>
    </row>
    <row r="164" spans="1:4" ht="13.5">
      <c r="A164" s="21" t="s">
        <v>37</v>
      </c>
      <c r="B164" s="1" t="e">
        <f t="shared" si="2"/>
        <v>#VALUE!</v>
      </c>
      <c r="C164" s="1"/>
      <c r="D164" s="16"/>
    </row>
    <row r="165" spans="1:4" ht="14.25" thickBot="1">
      <c r="A165" s="20" t="s">
        <v>37</v>
      </c>
      <c r="B165" s="1" t="e">
        <f t="shared" si="2"/>
        <v>#VALUE!</v>
      </c>
      <c r="C165" s="1"/>
      <c r="D165" s="16"/>
    </row>
    <row r="166" spans="1:4" ht="13.5">
      <c r="A166" s="21" t="s">
        <v>103</v>
      </c>
      <c r="B166" s="1">
        <f t="shared" si="2"/>
        <v>171</v>
      </c>
      <c r="C166" s="1">
        <v>171</v>
      </c>
      <c r="D166" s="16"/>
    </row>
    <row r="167" spans="1:4" ht="14.25" thickBot="1">
      <c r="A167" s="20" t="s">
        <v>37</v>
      </c>
      <c r="B167" s="1" t="e">
        <f t="shared" si="2"/>
        <v>#VALUE!</v>
      </c>
      <c r="C167" s="1"/>
      <c r="D167" s="16"/>
    </row>
    <row r="168" spans="1:4" ht="13.5">
      <c r="A168" s="21" t="s">
        <v>104</v>
      </c>
      <c r="B168" s="1">
        <f t="shared" si="2"/>
        <v>64</v>
      </c>
      <c r="C168" s="1">
        <v>64</v>
      </c>
      <c r="D168" s="16"/>
    </row>
    <row r="169" spans="1:4" ht="14.25" thickBot="1">
      <c r="A169" s="20" t="s">
        <v>37</v>
      </c>
      <c r="B169" s="1" t="e">
        <f t="shared" si="2"/>
        <v>#VALUE!</v>
      </c>
      <c r="C169" s="1"/>
      <c r="D169" s="16"/>
    </row>
    <row r="170" spans="1:4" ht="13.5">
      <c r="A170" s="21" t="s">
        <v>72</v>
      </c>
      <c r="B170" s="1">
        <f t="shared" si="2"/>
        <v>236</v>
      </c>
      <c r="C170" s="1">
        <v>236</v>
      </c>
      <c r="D170" s="16"/>
    </row>
    <row r="171" spans="1:4" ht="13.5">
      <c r="A171" s="21" t="s">
        <v>37</v>
      </c>
      <c r="B171" s="1" t="e">
        <f t="shared" si="2"/>
        <v>#VALUE!</v>
      </c>
      <c r="C171" s="1"/>
      <c r="D171" s="16"/>
    </row>
    <row r="172" spans="1:4" ht="14.25" thickBot="1">
      <c r="A172" s="20" t="s">
        <v>37</v>
      </c>
      <c r="B172" s="1" t="e">
        <f t="shared" si="2"/>
        <v>#VALUE!</v>
      </c>
      <c r="C172" s="1"/>
      <c r="D172" s="16"/>
    </row>
    <row r="173" spans="1:4" ht="13.5">
      <c r="A173" s="21" t="s">
        <v>105</v>
      </c>
      <c r="B173" s="1">
        <f t="shared" si="2"/>
        <v>274</v>
      </c>
      <c r="C173" s="1">
        <v>274</v>
      </c>
      <c r="D173" s="16"/>
    </row>
    <row r="174" spans="1:4" ht="14.25" thickBot="1">
      <c r="A174" s="20" t="s">
        <v>37</v>
      </c>
      <c r="B174" s="1" t="e">
        <f t="shared" si="2"/>
        <v>#VALUE!</v>
      </c>
      <c r="C174" s="1"/>
      <c r="D174" s="16"/>
    </row>
    <row r="175" spans="1:4" ht="13.5">
      <c r="A175" s="21" t="s">
        <v>106</v>
      </c>
      <c r="B175" s="1">
        <f t="shared" si="2"/>
        <v>607</v>
      </c>
      <c r="C175" s="1">
        <v>607</v>
      </c>
      <c r="D175" s="16"/>
    </row>
    <row r="176" spans="1:4" ht="13.5">
      <c r="A176" s="21" t="s">
        <v>37</v>
      </c>
      <c r="B176" s="1" t="e">
        <f t="shared" si="2"/>
        <v>#VALUE!</v>
      </c>
      <c r="C176" s="1"/>
      <c r="D176" s="16"/>
    </row>
    <row r="177" spans="1:4" ht="13.5">
      <c r="A177" s="21" t="s">
        <v>37</v>
      </c>
      <c r="B177" s="1" t="e">
        <f t="shared" si="2"/>
        <v>#VALUE!</v>
      </c>
      <c r="C177" s="1"/>
      <c r="D177" s="16"/>
    </row>
    <row r="178" spans="1:4" ht="14.25" thickBot="1">
      <c r="A178" s="20" t="s">
        <v>37</v>
      </c>
      <c r="B178" s="1" t="e">
        <f t="shared" si="2"/>
        <v>#VALUE!</v>
      </c>
      <c r="C178" s="1"/>
      <c r="D178" s="16"/>
    </row>
    <row r="179" spans="1:4" ht="13.5">
      <c r="A179" s="21" t="s">
        <v>107</v>
      </c>
      <c r="B179" s="1">
        <f t="shared" si="2"/>
        <v>310</v>
      </c>
      <c r="C179" s="1">
        <v>310</v>
      </c>
      <c r="D179" s="16"/>
    </row>
    <row r="180" spans="1:4" ht="14.25" thickBot="1">
      <c r="A180" s="20" t="s">
        <v>37</v>
      </c>
      <c r="B180" s="1" t="e">
        <f t="shared" si="2"/>
        <v>#VALUE!</v>
      </c>
      <c r="C180" s="1"/>
      <c r="D180" s="16"/>
    </row>
    <row r="181" spans="1:4" ht="13.5">
      <c r="A181" s="21" t="s">
        <v>108</v>
      </c>
      <c r="B181" s="1">
        <f t="shared" si="2"/>
        <v>276</v>
      </c>
      <c r="C181" s="1">
        <v>276</v>
      </c>
      <c r="D181" s="16"/>
    </row>
    <row r="182" spans="1:4" ht="14.25" thickBot="1">
      <c r="A182" s="20" t="s">
        <v>37</v>
      </c>
      <c r="B182" s="1" t="e">
        <f t="shared" si="2"/>
        <v>#VALUE!</v>
      </c>
      <c r="C182" s="1"/>
      <c r="D182" s="16"/>
    </row>
    <row r="183" spans="1:4" ht="14.25" thickBot="1">
      <c r="A183" s="23" t="s">
        <v>109</v>
      </c>
      <c r="B183" s="1">
        <f t="shared" si="2"/>
        <v>270</v>
      </c>
      <c r="C183" s="1">
        <v>270</v>
      </c>
      <c r="D183" s="16"/>
    </row>
    <row r="184" spans="1:4" ht="13.5">
      <c r="A184" s="21" t="s">
        <v>110</v>
      </c>
      <c r="B184" s="1">
        <f t="shared" si="2"/>
        <v>358</v>
      </c>
      <c r="C184" s="1">
        <v>358</v>
      </c>
      <c r="D184" s="16"/>
    </row>
    <row r="185" spans="1:4" ht="14.25" thickBot="1">
      <c r="A185" s="20" t="s">
        <v>37</v>
      </c>
      <c r="B185" s="1" t="e">
        <f t="shared" si="2"/>
        <v>#VALUE!</v>
      </c>
      <c r="C185" s="1"/>
      <c r="D185" s="16"/>
    </row>
    <row r="186" spans="1:4" ht="13.5">
      <c r="A186" s="21" t="s">
        <v>73</v>
      </c>
      <c r="B186" s="1">
        <f t="shared" si="2"/>
        <v>251</v>
      </c>
      <c r="C186" s="1">
        <v>251</v>
      </c>
      <c r="D186" s="16"/>
    </row>
    <row r="187" spans="1:4" ht="14.25" thickBot="1">
      <c r="A187" s="20" t="s">
        <v>37</v>
      </c>
      <c r="B187" s="1" t="e">
        <f t="shared" si="2"/>
        <v>#VALUE!</v>
      </c>
      <c r="C187" s="1"/>
      <c r="D187" s="16"/>
    </row>
    <row r="188" spans="1:4" ht="13.5">
      <c r="A188" s="21" t="s">
        <v>111</v>
      </c>
      <c r="B188" s="1">
        <f t="shared" si="2"/>
        <v>234</v>
      </c>
      <c r="C188" s="1">
        <v>234</v>
      </c>
      <c r="D188" s="16"/>
    </row>
    <row r="189" spans="1:4" ht="14.25" thickBot="1">
      <c r="A189" s="20" t="s">
        <v>37</v>
      </c>
      <c r="B189" s="1" t="e">
        <f t="shared" si="2"/>
        <v>#VALUE!</v>
      </c>
      <c r="C189" s="1"/>
      <c r="D189" s="16"/>
    </row>
    <row r="190" spans="1:4" ht="13.5">
      <c r="A190" s="21" t="s">
        <v>112</v>
      </c>
      <c r="B190" s="1">
        <f t="shared" si="2"/>
        <v>375</v>
      </c>
      <c r="C190" s="1">
        <v>375</v>
      </c>
      <c r="D190" s="16"/>
    </row>
    <row r="191" spans="1:4" ht="13.5">
      <c r="A191" s="21" t="s">
        <v>37</v>
      </c>
      <c r="B191" s="1" t="e">
        <f t="shared" si="2"/>
        <v>#VALUE!</v>
      </c>
      <c r="C191" s="1"/>
      <c r="D191" s="16"/>
    </row>
    <row r="192" spans="1:4" ht="14.25" thickBot="1">
      <c r="A192" s="20" t="s">
        <v>37</v>
      </c>
      <c r="B192" s="1" t="e">
        <f t="shared" si="2"/>
        <v>#VALUE!</v>
      </c>
      <c r="C192" s="1"/>
      <c r="D192" s="16"/>
    </row>
    <row r="193" spans="1:4" ht="13.5">
      <c r="A193" s="21" t="s">
        <v>113</v>
      </c>
      <c r="B193" s="1">
        <f t="shared" si="2"/>
        <v>206</v>
      </c>
      <c r="C193" s="1">
        <v>206</v>
      </c>
      <c r="D193" s="16"/>
    </row>
    <row r="194" spans="1:4" ht="13.5">
      <c r="A194" s="21" t="s">
        <v>37</v>
      </c>
      <c r="B194" s="1" t="e">
        <f aca="true" t="shared" si="3" ref="B194:B257">A194*1</f>
        <v>#VALUE!</v>
      </c>
      <c r="C194" s="1"/>
      <c r="D194" s="16"/>
    </row>
    <row r="195" spans="1:4" ht="14.25" thickBot="1">
      <c r="A195" s="20" t="s">
        <v>37</v>
      </c>
      <c r="B195" s="1" t="e">
        <f t="shared" si="3"/>
        <v>#VALUE!</v>
      </c>
      <c r="C195" s="1"/>
      <c r="D195" s="16"/>
    </row>
    <row r="196" spans="1:4" ht="13.5">
      <c r="A196" s="21" t="s">
        <v>114</v>
      </c>
      <c r="B196" s="1">
        <f t="shared" si="3"/>
        <v>299</v>
      </c>
      <c r="C196" s="1">
        <v>299</v>
      </c>
      <c r="D196" s="16"/>
    </row>
    <row r="197" spans="1:4" ht="13.5">
      <c r="A197" s="21" t="s">
        <v>37</v>
      </c>
      <c r="B197" s="1" t="e">
        <f t="shared" si="3"/>
        <v>#VALUE!</v>
      </c>
      <c r="C197" s="1"/>
      <c r="D197" s="16"/>
    </row>
    <row r="198" spans="1:4" ht="14.25" thickBot="1">
      <c r="A198" s="20" t="s">
        <v>37</v>
      </c>
      <c r="B198" s="1" t="e">
        <f t="shared" si="3"/>
        <v>#VALUE!</v>
      </c>
      <c r="C198" s="1"/>
      <c r="D198" s="16"/>
    </row>
    <row r="199" spans="1:4" ht="13.5">
      <c r="A199" s="21" t="s">
        <v>65</v>
      </c>
      <c r="B199" s="1">
        <f t="shared" si="3"/>
        <v>174</v>
      </c>
      <c r="C199" s="1">
        <v>174</v>
      </c>
      <c r="D199" s="16"/>
    </row>
    <row r="200" spans="1:4" ht="13.5">
      <c r="A200" s="21" t="s">
        <v>37</v>
      </c>
      <c r="B200" s="1" t="e">
        <f t="shared" si="3"/>
        <v>#VALUE!</v>
      </c>
      <c r="C200" s="1"/>
      <c r="D200" s="16"/>
    </row>
    <row r="201" spans="1:4" ht="14.25" thickBot="1">
      <c r="A201" s="20" t="s">
        <v>37</v>
      </c>
      <c r="B201" s="1" t="e">
        <f t="shared" si="3"/>
        <v>#VALUE!</v>
      </c>
      <c r="C201" s="1"/>
      <c r="D201" s="16"/>
    </row>
    <row r="202" spans="1:4" ht="13.5">
      <c r="A202" s="21" t="s">
        <v>116</v>
      </c>
      <c r="B202" s="1">
        <f t="shared" si="3"/>
        <v>267</v>
      </c>
      <c r="C202" s="1">
        <v>267</v>
      </c>
      <c r="D202" s="16"/>
    </row>
    <row r="203" spans="1:4" ht="14.25" thickBot="1">
      <c r="A203" s="20" t="s">
        <v>37</v>
      </c>
      <c r="B203" s="1" t="e">
        <f t="shared" si="3"/>
        <v>#VALUE!</v>
      </c>
      <c r="C203" s="1"/>
      <c r="D203" s="16"/>
    </row>
    <row r="204" spans="1:4" ht="13.5">
      <c r="A204" s="21" t="s">
        <v>117</v>
      </c>
      <c r="B204" s="1">
        <f t="shared" si="3"/>
        <v>326</v>
      </c>
      <c r="C204" s="1">
        <v>326</v>
      </c>
      <c r="D204" s="16"/>
    </row>
    <row r="205" spans="1:4" ht="14.25" thickBot="1">
      <c r="A205" s="20" t="s">
        <v>37</v>
      </c>
      <c r="B205" s="1" t="e">
        <f t="shared" si="3"/>
        <v>#VALUE!</v>
      </c>
      <c r="C205" s="1"/>
      <c r="D205" s="16"/>
    </row>
    <row r="206" spans="1:4" ht="13.5">
      <c r="A206" s="21" t="s">
        <v>118</v>
      </c>
      <c r="B206" s="1">
        <f t="shared" si="3"/>
        <v>313</v>
      </c>
      <c r="C206" s="1">
        <v>313</v>
      </c>
      <c r="D206" s="16"/>
    </row>
    <row r="207" spans="1:4" ht="14.25" thickBot="1">
      <c r="A207" s="20" t="s">
        <v>37</v>
      </c>
      <c r="B207" s="1" t="e">
        <f t="shared" si="3"/>
        <v>#VALUE!</v>
      </c>
      <c r="C207" s="1"/>
      <c r="D207" s="16"/>
    </row>
    <row r="208" spans="1:4" ht="14.25" thickBot="1">
      <c r="A208" s="23" t="s">
        <v>119</v>
      </c>
      <c r="B208" s="1">
        <f t="shared" si="3"/>
        <v>366</v>
      </c>
      <c r="C208" s="1">
        <v>366</v>
      </c>
      <c r="D208" s="16"/>
    </row>
    <row r="209" spans="1:4" ht="13.5">
      <c r="A209" s="21" t="s">
        <v>120</v>
      </c>
      <c r="B209" s="1">
        <f t="shared" si="3"/>
        <v>478</v>
      </c>
      <c r="C209" s="1">
        <v>478</v>
      </c>
      <c r="D209" s="16"/>
    </row>
    <row r="210" spans="1:4" ht="13.5">
      <c r="A210" s="21" t="s">
        <v>37</v>
      </c>
      <c r="B210" s="1" t="e">
        <f t="shared" si="3"/>
        <v>#VALUE!</v>
      </c>
      <c r="C210" s="1"/>
      <c r="D210" s="16"/>
    </row>
    <row r="211" spans="1:4" ht="13.5">
      <c r="A211" s="21" t="s">
        <v>37</v>
      </c>
      <c r="B211" s="1" t="e">
        <f t="shared" si="3"/>
        <v>#VALUE!</v>
      </c>
      <c r="C211" s="1"/>
      <c r="D211" s="16"/>
    </row>
    <row r="212" spans="1:4" ht="14.25" thickBot="1">
      <c r="A212" s="20" t="s">
        <v>37</v>
      </c>
      <c r="B212" s="1" t="e">
        <f t="shared" si="3"/>
        <v>#VALUE!</v>
      </c>
      <c r="C212" s="1"/>
      <c r="D212" s="16"/>
    </row>
    <row r="213" spans="1:4" ht="13.5">
      <c r="A213" s="21" t="s">
        <v>121</v>
      </c>
      <c r="B213" s="1">
        <f t="shared" si="3"/>
        <v>650</v>
      </c>
      <c r="C213" s="1">
        <v>650</v>
      </c>
      <c r="D213" s="16"/>
    </row>
    <row r="214" spans="1:4" ht="13.5">
      <c r="A214" s="21" t="s">
        <v>37</v>
      </c>
      <c r="B214" s="1" t="e">
        <f t="shared" si="3"/>
        <v>#VALUE!</v>
      </c>
      <c r="C214" s="1"/>
      <c r="D214" s="16"/>
    </row>
    <row r="215" spans="1:4" ht="13.5">
      <c r="A215" s="21" t="s">
        <v>37</v>
      </c>
      <c r="B215" s="1" t="e">
        <f t="shared" si="3"/>
        <v>#VALUE!</v>
      </c>
      <c r="C215" s="1"/>
      <c r="D215" s="16"/>
    </row>
    <row r="216" spans="1:4" ht="14.25" thickBot="1">
      <c r="A216" s="21" t="s">
        <v>37</v>
      </c>
      <c r="B216" s="1" t="e">
        <f t="shared" si="3"/>
        <v>#VALUE!</v>
      </c>
      <c r="C216" s="1"/>
      <c r="D216" s="16"/>
    </row>
    <row r="217" spans="1:4" ht="13.5">
      <c r="A217" s="22" t="s">
        <v>70</v>
      </c>
      <c r="B217" s="1">
        <f t="shared" si="3"/>
        <v>106</v>
      </c>
      <c r="C217" s="1">
        <v>106</v>
      </c>
      <c r="D217" s="16"/>
    </row>
    <row r="218" spans="1:4" ht="13.5">
      <c r="A218" s="21" t="s">
        <v>37</v>
      </c>
      <c r="B218" s="1" t="e">
        <f t="shared" si="3"/>
        <v>#VALUE!</v>
      </c>
      <c r="C218" s="1"/>
      <c r="D218" s="16"/>
    </row>
    <row r="219" spans="1:4" ht="13.5">
      <c r="A219" s="21" t="s">
        <v>37</v>
      </c>
      <c r="B219" s="1" t="e">
        <f t="shared" si="3"/>
        <v>#VALUE!</v>
      </c>
      <c r="C219" s="1"/>
      <c r="D219" s="16"/>
    </row>
    <row r="220" spans="1:4" ht="14.25" thickBot="1">
      <c r="A220" s="20" t="s">
        <v>37</v>
      </c>
      <c r="B220" s="1" t="e">
        <f t="shared" si="3"/>
        <v>#VALUE!</v>
      </c>
      <c r="C220" s="1"/>
      <c r="D220" s="16"/>
    </row>
    <row r="221" spans="1:4" ht="13.5">
      <c r="A221" s="21" t="s">
        <v>122</v>
      </c>
      <c r="B221" s="1">
        <f t="shared" si="3"/>
        <v>444</v>
      </c>
      <c r="C221" s="1">
        <v>444</v>
      </c>
      <c r="D221" s="16"/>
    </row>
    <row r="222" spans="1:4" ht="13.5">
      <c r="A222" s="21" t="s">
        <v>37</v>
      </c>
      <c r="B222" s="1" t="e">
        <f t="shared" si="3"/>
        <v>#VALUE!</v>
      </c>
      <c r="C222" s="1"/>
      <c r="D222" s="16"/>
    </row>
    <row r="223" spans="1:4" ht="14.25" thickBot="1">
      <c r="A223" s="20" t="s">
        <v>37</v>
      </c>
      <c r="B223" s="1" t="e">
        <f t="shared" si="3"/>
        <v>#VALUE!</v>
      </c>
      <c r="C223" s="1"/>
      <c r="D223" s="16"/>
    </row>
    <row r="224" spans="1:4" ht="13.5">
      <c r="A224" s="21" t="s">
        <v>123</v>
      </c>
      <c r="B224" s="1">
        <f t="shared" si="3"/>
        <v>950</v>
      </c>
      <c r="C224" s="1">
        <v>950</v>
      </c>
      <c r="D224" s="16"/>
    </row>
    <row r="225" spans="1:4" ht="14.25" thickBot="1">
      <c r="A225" s="20" t="s">
        <v>37</v>
      </c>
      <c r="B225" s="1" t="e">
        <f t="shared" si="3"/>
        <v>#VALUE!</v>
      </c>
      <c r="C225" s="1"/>
      <c r="D225" s="16"/>
    </row>
    <row r="226" spans="1:4" ht="13.5">
      <c r="A226" s="21" t="s">
        <v>84</v>
      </c>
      <c r="B226" s="1">
        <f t="shared" si="3"/>
        <v>390</v>
      </c>
      <c r="C226" s="1">
        <v>390</v>
      </c>
      <c r="D226" s="16"/>
    </row>
    <row r="227" spans="1:4" ht="13.5">
      <c r="A227" s="21" t="s">
        <v>37</v>
      </c>
      <c r="B227" s="1" t="e">
        <f t="shared" si="3"/>
        <v>#VALUE!</v>
      </c>
      <c r="C227" s="1"/>
      <c r="D227" s="16"/>
    </row>
    <row r="228" spans="1:4" ht="14.25" thickBot="1">
      <c r="A228" s="20" t="s">
        <v>37</v>
      </c>
      <c r="B228" s="1" t="e">
        <f t="shared" si="3"/>
        <v>#VALUE!</v>
      </c>
      <c r="C228" s="1"/>
      <c r="D228" s="16"/>
    </row>
    <row r="229" spans="1:4" ht="13.5">
      <c r="A229" s="21" t="s">
        <v>124</v>
      </c>
      <c r="B229" s="1">
        <f t="shared" si="3"/>
        <v>355</v>
      </c>
      <c r="C229" s="1">
        <v>355</v>
      </c>
      <c r="D229" s="16"/>
    </row>
    <row r="230" spans="1:4" ht="13.5">
      <c r="A230" s="21" t="s">
        <v>37</v>
      </c>
      <c r="B230" s="1" t="e">
        <f t="shared" si="3"/>
        <v>#VALUE!</v>
      </c>
      <c r="C230" s="1"/>
      <c r="D230" s="16"/>
    </row>
    <row r="231" spans="1:4" ht="13.5">
      <c r="A231" s="21" t="s">
        <v>37</v>
      </c>
      <c r="B231" s="1" t="e">
        <f t="shared" si="3"/>
        <v>#VALUE!</v>
      </c>
      <c r="C231" s="1"/>
      <c r="D231" s="16"/>
    </row>
    <row r="232" spans="1:4" ht="14.25" thickBot="1">
      <c r="A232" s="20" t="s">
        <v>37</v>
      </c>
      <c r="B232" s="1" t="e">
        <f t="shared" si="3"/>
        <v>#VALUE!</v>
      </c>
      <c r="C232" s="1"/>
      <c r="D232" s="16"/>
    </row>
    <row r="233" spans="1:4" ht="13.5">
      <c r="A233" s="21" t="s">
        <v>125</v>
      </c>
      <c r="B233" s="1">
        <f t="shared" si="3"/>
        <v>477</v>
      </c>
      <c r="C233" s="1">
        <v>477</v>
      </c>
      <c r="D233" s="16"/>
    </row>
    <row r="234" spans="1:4" ht="14.25" thickBot="1">
      <c r="A234" s="20" t="s">
        <v>37</v>
      </c>
      <c r="B234" s="1" t="e">
        <f t="shared" si="3"/>
        <v>#VALUE!</v>
      </c>
      <c r="C234" s="1"/>
      <c r="D234" s="16"/>
    </row>
    <row r="235" spans="1:4" ht="13.5">
      <c r="A235" s="21" t="s">
        <v>92</v>
      </c>
      <c r="B235" s="1">
        <f t="shared" si="3"/>
        <v>420</v>
      </c>
      <c r="C235" s="1">
        <v>420</v>
      </c>
      <c r="D235" s="16"/>
    </row>
    <row r="236" spans="1:4" ht="13.5">
      <c r="A236" s="21" t="s">
        <v>37</v>
      </c>
      <c r="B236" s="1" t="e">
        <f t="shared" si="3"/>
        <v>#VALUE!</v>
      </c>
      <c r="C236" s="1"/>
      <c r="D236" s="16"/>
    </row>
    <row r="237" spans="1:4" ht="14.25" thickBot="1">
      <c r="A237" s="20" t="s">
        <v>37</v>
      </c>
      <c r="B237" s="1" t="e">
        <f t="shared" si="3"/>
        <v>#VALUE!</v>
      </c>
      <c r="C237" s="1"/>
      <c r="D237" s="16"/>
    </row>
    <row r="238" spans="1:4" ht="13.5">
      <c r="A238" s="21" t="s">
        <v>126</v>
      </c>
      <c r="B238" s="1">
        <f t="shared" si="3"/>
        <v>544</v>
      </c>
      <c r="C238" s="1">
        <v>544</v>
      </c>
      <c r="D238" s="16"/>
    </row>
    <row r="239" spans="1:4" ht="13.5">
      <c r="A239" s="21" t="s">
        <v>37</v>
      </c>
      <c r="B239" s="1" t="e">
        <f t="shared" si="3"/>
        <v>#VALUE!</v>
      </c>
      <c r="C239" s="1"/>
      <c r="D239" s="16"/>
    </row>
    <row r="240" spans="1:4" ht="14.25" thickBot="1">
      <c r="A240" s="20" t="s">
        <v>37</v>
      </c>
      <c r="B240" s="1" t="e">
        <f t="shared" si="3"/>
        <v>#VALUE!</v>
      </c>
      <c r="C240" s="1"/>
      <c r="D240" s="16"/>
    </row>
    <row r="241" spans="1:4" ht="13.5">
      <c r="A241" s="21" t="s">
        <v>127</v>
      </c>
      <c r="B241" s="1">
        <f t="shared" si="3"/>
        <v>330</v>
      </c>
      <c r="C241" s="1">
        <v>330</v>
      </c>
      <c r="D241" s="16"/>
    </row>
    <row r="242" spans="1:4" ht="13.5">
      <c r="A242" s="21" t="s">
        <v>37</v>
      </c>
      <c r="B242" s="1" t="e">
        <f t="shared" si="3"/>
        <v>#VALUE!</v>
      </c>
      <c r="C242" s="1"/>
      <c r="D242" s="16"/>
    </row>
    <row r="243" spans="1:4" ht="14.25" thickBot="1">
      <c r="A243" s="20" t="s">
        <v>37</v>
      </c>
      <c r="B243" s="1" t="e">
        <f t="shared" si="3"/>
        <v>#VALUE!</v>
      </c>
      <c r="C243" s="1"/>
      <c r="D243" s="16"/>
    </row>
    <row r="244" spans="1:4" ht="13.5">
      <c r="A244" s="21" t="s">
        <v>128</v>
      </c>
      <c r="B244" s="1">
        <f t="shared" si="3"/>
        <v>381</v>
      </c>
      <c r="C244" s="1">
        <v>381</v>
      </c>
      <c r="D244" s="16"/>
    </row>
    <row r="245" spans="1:4" ht="14.25" thickBot="1">
      <c r="A245" s="20" t="s">
        <v>37</v>
      </c>
      <c r="B245" s="1" t="e">
        <f t="shared" si="3"/>
        <v>#VALUE!</v>
      </c>
      <c r="C245" s="1"/>
      <c r="D245" s="16"/>
    </row>
    <row r="246" spans="1:4" ht="13.5">
      <c r="A246" s="21" t="s">
        <v>129</v>
      </c>
      <c r="B246" s="1">
        <f t="shared" si="3"/>
        <v>778</v>
      </c>
      <c r="C246" s="1">
        <v>778</v>
      </c>
      <c r="D246" s="16"/>
    </row>
    <row r="247" spans="1:4" ht="13.5">
      <c r="A247" s="21" t="s">
        <v>37</v>
      </c>
      <c r="B247" s="1" t="e">
        <f t="shared" si="3"/>
        <v>#VALUE!</v>
      </c>
      <c r="C247" s="1"/>
      <c r="D247" s="16"/>
    </row>
    <row r="248" spans="1:4" ht="13.5">
      <c r="A248" s="21" t="s">
        <v>37</v>
      </c>
      <c r="B248" s="1" t="e">
        <f t="shared" si="3"/>
        <v>#VALUE!</v>
      </c>
      <c r="C248" s="1"/>
      <c r="D248" s="16"/>
    </row>
    <row r="249" spans="1:4" ht="13.5">
      <c r="A249" s="21" t="s">
        <v>37</v>
      </c>
      <c r="B249" s="1" t="e">
        <f t="shared" si="3"/>
        <v>#VALUE!</v>
      </c>
      <c r="C249" s="1"/>
      <c r="D249" s="16"/>
    </row>
    <row r="250" spans="1:4" ht="14.25" thickBot="1">
      <c r="A250" s="20" t="s">
        <v>37</v>
      </c>
      <c r="B250" s="1" t="e">
        <f t="shared" si="3"/>
        <v>#VALUE!</v>
      </c>
      <c r="C250" s="1"/>
      <c r="D250" s="16"/>
    </row>
    <row r="251" spans="1:4" ht="13.5">
      <c r="A251" s="21" t="s">
        <v>131</v>
      </c>
      <c r="B251" s="1">
        <f t="shared" si="3"/>
        <v>458</v>
      </c>
      <c r="C251" s="1">
        <v>458</v>
      </c>
      <c r="D251" s="16"/>
    </row>
    <row r="252" spans="1:4" ht="14.25" thickBot="1">
      <c r="A252" s="20" t="s">
        <v>37</v>
      </c>
      <c r="B252" s="1" t="e">
        <f t="shared" si="3"/>
        <v>#VALUE!</v>
      </c>
      <c r="C252" s="1"/>
      <c r="D252" s="16"/>
    </row>
    <row r="253" spans="1:4" ht="13.5">
      <c r="A253" s="21" t="s">
        <v>132</v>
      </c>
      <c r="B253" s="1">
        <f t="shared" si="3"/>
        <v>150</v>
      </c>
      <c r="C253" s="1">
        <v>150</v>
      </c>
      <c r="D253" s="16"/>
    </row>
    <row r="254" spans="1:4" ht="14.25" thickBot="1">
      <c r="A254" s="20" t="s">
        <v>37</v>
      </c>
      <c r="B254" s="1" t="e">
        <f t="shared" si="3"/>
        <v>#VALUE!</v>
      </c>
      <c r="C254" s="1"/>
      <c r="D254" s="16"/>
    </row>
    <row r="255" spans="1:4" ht="13.5">
      <c r="A255" s="21" t="s">
        <v>133</v>
      </c>
      <c r="B255" s="1">
        <f t="shared" si="3"/>
        <v>941</v>
      </c>
      <c r="C255" s="1">
        <v>941</v>
      </c>
      <c r="D255" s="16"/>
    </row>
    <row r="256" spans="1:4" ht="13.5">
      <c r="A256" s="21" t="s">
        <v>37</v>
      </c>
      <c r="B256" s="1" t="e">
        <f t="shared" si="3"/>
        <v>#VALUE!</v>
      </c>
      <c r="C256" s="1"/>
      <c r="D256" s="16"/>
    </row>
    <row r="257" spans="1:4" ht="14.25" thickBot="1">
      <c r="A257" s="20" t="s">
        <v>37</v>
      </c>
      <c r="B257" s="1" t="e">
        <f t="shared" si="3"/>
        <v>#VALUE!</v>
      </c>
      <c r="C257" s="1"/>
      <c r="D257" s="16"/>
    </row>
    <row r="258" spans="1:4" ht="13.5">
      <c r="A258" s="21" t="s">
        <v>79</v>
      </c>
      <c r="B258" s="1">
        <f aca="true" t="shared" si="4" ref="B258:B321">A258*1</f>
        <v>423</v>
      </c>
      <c r="C258" s="1">
        <v>423</v>
      </c>
      <c r="D258" s="16"/>
    </row>
    <row r="259" spans="1:4" ht="13.5">
      <c r="A259" s="21" t="s">
        <v>37</v>
      </c>
      <c r="B259" s="1" t="e">
        <f t="shared" si="4"/>
        <v>#VALUE!</v>
      </c>
      <c r="C259" s="1"/>
      <c r="D259" s="16"/>
    </row>
    <row r="260" spans="1:4" ht="14.25" thickBot="1">
      <c r="A260" s="20" t="s">
        <v>37</v>
      </c>
      <c r="B260" s="1" t="e">
        <f t="shared" si="4"/>
        <v>#VALUE!</v>
      </c>
      <c r="C260" s="1"/>
      <c r="D260" s="16"/>
    </row>
    <row r="261" spans="1:4" ht="13.5">
      <c r="A261" s="21" t="s">
        <v>134</v>
      </c>
      <c r="B261" s="1">
        <f t="shared" si="4"/>
        <v>604</v>
      </c>
      <c r="C261" s="1">
        <v>604</v>
      </c>
      <c r="D261" s="16"/>
    </row>
    <row r="262" spans="1:4" ht="13.5">
      <c r="A262" s="21" t="s">
        <v>37</v>
      </c>
      <c r="B262" s="1" t="e">
        <f t="shared" si="4"/>
        <v>#VALUE!</v>
      </c>
      <c r="C262" s="1"/>
      <c r="D262" s="16"/>
    </row>
    <row r="263" spans="1:4" ht="13.5">
      <c r="A263" s="21" t="s">
        <v>37</v>
      </c>
      <c r="B263" s="1" t="e">
        <f t="shared" si="4"/>
        <v>#VALUE!</v>
      </c>
      <c r="C263" s="1"/>
      <c r="D263" s="16"/>
    </row>
    <row r="264" spans="1:4" ht="14.25" thickBot="1">
      <c r="A264" s="20" t="s">
        <v>37</v>
      </c>
      <c r="B264" s="1" t="e">
        <f t="shared" si="4"/>
        <v>#VALUE!</v>
      </c>
      <c r="C264" s="1"/>
      <c r="D264" s="16"/>
    </row>
    <row r="265" spans="1:4" ht="13.5">
      <c r="A265" s="21" t="s">
        <v>135</v>
      </c>
      <c r="B265" s="1">
        <f t="shared" si="4"/>
        <v>359</v>
      </c>
      <c r="C265" s="1">
        <v>359</v>
      </c>
      <c r="D265" s="16"/>
    </row>
    <row r="266" spans="1:4" ht="14.25" thickBot="1">
      <c r="A266" s="20" t="s">
        <v>37</v>
      </c>
      <c r="B266" s="1" t="e">
        <f t="shared" si="4"/>
        <v>#VALUE!</v>
      </c>
      <c r="C266" s="1"/>
      <c r="D266" s="16"/>
    </row>
    <row r="267" spans="1:4" ht="13.5">
      <c r="A267" s="21" t="s">
        <v>136</v>
      </c>
      <c r="B267" s="1">
        <f t="shared" si="4"/>
        <v>84</v>
      </c>
      <c r="C267" s="1">
        <v>84</v>
      </c>
      <c r="D267" s="16"/>
    </row>
    <row r="268" spans="1:4" ht="13.5">
      <c r="A268" s="21" t="s">
        <v>37</v>
      </c>
      <c r="B268" s="1" t="e">
        <f t="shared" si="4"/>
        <v>#VALUE!</v>
      </c>
      <c r="C268" s="1"/>
      <c r="D268" s="16"/>
    </row>
    <row r="269" spans="1:4" ht="13.5">
      <c r="A269" s="21" t="s">
        <v>37</v>
      </c>
      <c r="B269" s="1" t="e">
        <f t="shared" si="4"/>
        <v>#VALUE!</v>
      </c>
      <c r="C269" s="1"/>
      <c r="D269" s="16"/>
    </row>
    <row r="270" spans="1:4" ht="14.25" thickBot="1">
      <c r="A270" s="20" t="s">
        <v>37</v>
      </c>
      <c r="B270" s="1" t="e">
        <f t="shared" si="4"/>
        <v>#VALUE!</v>
      </c>
      <c r="C270" s="1"/>
      <c r="D270" s="16"/>
    </row>
    <row r="271" spans="1:4" ht="13.5">
      <c r="A271" s="21" t="s">
        <v>115</v>
      </c>
      <c r="B271" s="1">
        <f t="shared" si="4"/>
        <v>671</v>
      </c>
      <c r="C271" s="1">
        <v>671</v>
      </c>
      <c r="D271" s="16"/>
    </row>
    <row r="272" spans="1:4" ht="13.5">
      <c r="A272" s="21" t="s">
        <v>37</v>
      </c>
      <c r="B272" s="1" t="e">
        <f t="shared" si="4"/>
        <v>#VALUE!</v>
      </c>
      <c r="C272" s="1"/>
      <c r="D272" s="16"/>
    </row>
    <row r="273" spans="1:4" ht="14.25" thickBot="1">
      <c r="A273" s="20" t="s">
        <v>37</v>
      </c>
      <c r="B273" s="1" t="e">
        <f t="shared" si="4"/>
        <v>#VALUE!</v>
      </c>
      <c r="C273" s="1"/>
      <c r="D273" s="16"/>
    </row>
    <row r="274" spans="1:4" ht="13.5">
      <c r="A274" s="21" t="s">
        <v>137</v>
      </c>
      <c r="B274" s="1">
        <f t="shared" si="4"/>
        <v>556</v>
      </c>
      <c r="C274" s="1">
        <v>556</v>
      </c>
      <c r="D274" s="16"/>
    </row>
    <row r="275" spans="1:4" ht="14.25" thickBot="1">
      <c r="A275" s="20" t="s">
        <v>37</v>
      </c>
      <c r="B275" s="1" t="e">
        <f t="shared" si="4"/>
        <v>#VALUE!</v>
      </c>
      <c r="C275" s="1"/>
      <c r="D275" s="16"/>
    </row>
    <row r="276" spans="1:4" ht="14.25" thickBot="1">
      <c r="A276" s="23" t="s">
        <v>138</v>
      </c>
      <c r="B276" s="1">
        <f t="shared" si="4"/>
        <v>255</v>
      </c>
      <c r="C276" s="1">
        <v>255</v>
      </c>
      <c r="D276" s="16"/>
    </row>
    <row r="277" spans="1:4" ht="13.5">
      <c r="A277" s="21" t="s">
        <v>139</v>
      </c>
      <c r="B277" s="1">
        <f t="shared" si="4"/>
        <v>250</v>
      </c>
      <c r="C277" s="1">
        <v>250</v>
      </c>
      <c r="D277" s="16"/>
    </row>
    <row r="278" spans="1:4" ht="13.5">
      <c r="A278" s="21" t="s">
        <v>37</v>
      </c>
      <c r="B278" s="1" t="e">
        <f t="shared" si="4"/>
        <v>#VALUE!</v>
      </c>
      <c r="C278" s="1"/>
      <c r="D278" s="16"/>
    </row>
    <row r="279" spans="1:4" ht="14.25" thickBot="1">
      <c r="A279" s="20" t="s">
        <v>37</v>
      </c>
      <c r="B279" s="1" t="e">
        <f t="shared" si="4"/>
        <v>#VALUE!</v>
      </c>
      <c r="C279" s="1"/>
      <c r="D279" s="16"/>
    </row>
    <row r="280" spans="1:4" ht="13.5">
      <c r="A280" s="21" t="s">
        <v>130</v>
      </c>
      <c r="B280" s="1">
        <f t="shared" si="4"/>
        <v>194</v>
      </c>
      <c r="C280" s="1">
        <v>194</v>
      </c>
      <c r="D280" s="16"/>
    </row>
    <row r="281" spans="1:4" ht="14.25" thickBot="1">
      <c r="A281" s="20" t="s">
        <v>37</v>
      </c>
      <c r="B281" s="1" t="e">
        <f t="shared" si="4"/>
        <v>#VALUE!</v>
      </c>
      <c r="C281" s="1"/>
      <c r="D281" s="16"/>
    </row>
    <row r="282" spans="1:4" ht="13.5">
      <c r="A282" s="21" t="s">
        <v>140</v>
      </c>
      <c r="B282" s="1">
        <f t="shared" si="4"/>
        <v>301</v>
      </c>
      <c r="C282" s="1">
        <v>301</v>
      </c>
      <c r="D282" s="16"/>
    </row>
    <row r="283" spans="1:4" ht="13.5">
      <c r="A283" s="21" t="s">
        <v>37</v>
      </c>
      <c r="B283" s="1" t="e">
        <f t="shared" si="4"/>
        <v>#VALUE!</v>
      </c>
      <c r="C283" s="1"/>
      <c r="D283" s="16"/>
    </row>
    <row r="284" spans="1:4" ht="14.25" thickBot="1">
      <c r="A284" s="20" t="s">
        <v>37</v>
      </c>
      <c r="B284" s="1" t="e">
        <f t="shared" si="4"/>
        <v>#VALUE!</v>
      </c>
      <c r="C284" s="1"/>
      <c r="D284" s="16"/>
    </row>
    <row r="285" spans="1:4" ht="13.5">
      <c r="A285" s="21" t="s">
        <v>141</v>
      </c>
      <c r="B285" s="1">
        <f t="shared" si="4"/>
        <v>371</v>
      </c>
      <c r="C285" s="1">
        <v>371</v>
      </c>
      <c r="D285" s="16"/>
    </row>
    <row r="286" spans="1:4" ht="13.5">
      <c r="A286" s="21" t="s">
        <v>37</v>
      </c>
      <c r="B286" s="1" t="e">
        <f t="shared" si="4"/>
        <v>#VALUE!</v>
      </c>
      <c r="C286" s="1"/>
      <c r="D286" s="16"/>
    </row>
    <row r="287" spans="1:4" ht="14.25" thickBot="1">
      <c r="A287" s="20" t="s">
        <v>37</v>
      </c>
      <c r="B287" s="1" t="e">
        <f t="shared" si="4"/>
        <v>#VALUE!</v>
      </c>
      <c r="C287" s="1"/>
      <c r="D287" s="16"/>
    </row>
    <row r="288" spans="1:4" ht="13.5">
      <c r="A288" s="21" t="s">
        <v>142</v>
      </c>
      <c r="B288" s="1">
        <f t="shared" si="4"/>
        <v>489</v>
      </c>
      <c r="C288" s="1">
        <v>489</v>
      </c>
      <c r="D288" s="16"/>
    </row>
    <row r="289" spans="1:4" ht="13.5">
      <c r="A289" s="21" t="s">
        <v>37</v>
      </c>
      <c r="B289" s="1" t="e">
        <f t="shared" si="4"/>
        <v>#VALUE!</v>
      </c>
      <c r="C289" s="1"/>
      <c r="D289" s="16"/>
    </row>
    <row r="290" spans="1:4" ht="14.25" thickBot="1">
      <c r="A290" s="20" t="s">
        <v>37</v>
      </c>
      <c r="B290" s="1" t="e">
        <f t="shared" si="4"/>
        <v>#VALUE!</v>
      </c>
      <c r="C290" s="1"/>
      <c r="D290" s="16"/>
    </row>
    <row r="291" spans="1:4" ht="13.5">
      <c r="A291" s="21" t="s">
        <v>144</v>
      </c>
      <c r="B291" s="1">
        <f t="shared" si="4"/>
        <v>829</v>
      </c>
      <c r="C291" s="1">
        <v>829</v>
      </c>
      <c r="D291" s="16"/>
    </row>
    <row r="292" spans="1:4" ht="13.5">
      <c r="A292" s="21" t="s">
        <v>37</v>
      </c>
      <c r="B292" s="1" t="e">
        <f t="shared" si="4"/>
        <v>#VALUE!</v>
      </c>
      <c r="C292" s="1"/>
      <c r="D292" s="16"/>
    </row>
    <row r="293" spans="1:4" ht="14.25" thickBot="1">
      <c r="A293" s="20" t="s">
        <v>37</v>
      </c>
      <c r="B293" s="1" t="e">
        <f t="shared" si="4"/>
        <v>#VALUE!</v>
      </c>
      <c r="C293" s="1"/>
      <c r="D293" s="16"/>
    </row>
    <row r="294" spans="1:4" ht="13.5">
      <c r="A294" s="21" t="s">
        <v>145</v>
      </c>
      <c r="B294" s="1">
        <f t="shared" si="4"/>
        <v>239</v>
      </c>
      <c r="C294" s="1">
        <v>239</v>
      </c>
      <c r="D294" s="16"/>
    </row>
    <row r="295" spans="1:4" ht="13.5">
      <c r="A295" s="21" t="s">
        <v>37</v>
      </c>
      <c r="B295" s="1" t="e">
        <f t="shared" si="4"/>
        <v>#VALUE!</v>
      </c>
      <c r="C295" s="1"/>
      <c r="D295" s="16"/>
    </row>
    <row r="296" spans="1:4" ht="14.25" thickBot="1">
      <c r="A296" s="20" t="s">
        <v>37</v>
      </c>
      <c r="B296" s="1" t="e">
        <f t="shared" si="4"/>
        <v>#VALUE!</v>
      </c>
      <c r="C296" s="1"/>
      <c r="D296" s="16"/>
    </row>
    <row r="297" spans="1:4" ht="13.5">
      <c r="A297" s="21" t="s">
        <v>146</v>
      </c>
      <c r="B297" s="1">
        <f t="shared" si="4"/>
        <v>312</v>
      </c>
      <c r="C297" s="1">
        <v>312</v>
      </c>
      <c r="D297" s="16"/>
    </row>
    <row r="298" spans="1:4" ht="13.5">
      <c r="A298" s="21" t="s">
        <v>37</v>
      </c>
      <c r="B298" s="1" t="e">
        <f t="shared" si="4"/>
        <v>#VALUE!</v>
      </c>
      <c r="C298" s="1"/>
      <c r="D298" s="16"/>
    </row>
    <row r="299" spans="1:4" ht="13.5">
      <c r="A299" s="21" t="s">
        <v>37</v>
      </c>
      <c r="B299" s="1" t="e">
        <f t="shared" si="4"/>
        <v>#VALUE!</v>
      </c>
      <c r="C299" s="1"/>
      <c r="D299" s="16"/>
    </row>
    <row r="300" spans="1:4" ht="13.5">
      <c r="A300" s="21" t="s">
        <v>37</v>
      </c>
      <c r="B300" s="1" t="e">
        <f t="shared" si="4"/>
        <v>#VALUE!</v>
      </c>
      <c r="C300" s="1"/>
      <c r="D300" s="16"/>
    </row>
    <row r="301" spans="1:4" ht="14.25" thickBot="1">
      <c r="A301" s="20" t="s">
        <v>37</v>
      </c>
      <c r="B301" s="1" t="e">
        <f t="shared" si="4"/>
        <v>#VALUE!</v>
      </c>
      <c r="C301" s="1"/>
      <c r="D301" s="16"/>
    </row>
    <row r="302" spans="1:4" ht="13.5">
      <c r="A302" s="21" t="s">
        <v>118</v>
      </c>
      <c r="B302" s="1">
        <f t="shared" si="4"/>
        <v>313</v>
      </c>
      <c r="C302" s="1">
        <v>313</v>
      </c>
      <c r="D302" s="16"/>
    </row>
    <row r="303" spans="1:4" ht="13.5">
      <c r="A303" s="21" t="s">
        <v>37</v>
      </c>
      <c r="B303" s="1" t="e">
        <f t="shared" si="4"/>
        <v>#VALUE!</v>
      </c>
      <c r="C303" s="1"/>
      <c r="D303" s="16"/>
    </row>
    <row r="304" spans="1:4" ht="14.25" thickBot="1">
      <c r="A304" s="20" t="s">
        <v>37</v>
      </c>
      <c r="B304" s="1" t="e">
        <f t="shared" si="4"/>
        <v>#VALUE!</v>
      </c>
      <c r="C304" s="1"/>
      <c r="D304" s="16"/>
    </row>
    <row r="305" spans="1:4" ht="14.25" thickBot="1">
      <c r="A305" s="23" t="s">
        <v>143</v>
      </c>
      <c r="B305" s="1">
        <f t="shared" si="4"/>
        <v>495</v>
      </c>
      <c r="C305" s="1">
        <v>495</v>
      </c>
      <c r="D305" s="16"/>
    </row>
    <row r="306" spans="1:4" ht="13.5">
      <c r="A306" s="21" t="s">
        <v>147</v>
      </c>
      <c r="B306" s="1">
        <f t="shared" si="4"/>
        <v>417</v>
      </c>
      <c r="C306" s="1">
        <v>417</v>
      </c>
      <c r="D306" s="16"/>
    </row>
    <row r="307" spans="1:4" ht="14.25" thickBot="1">
      <c r="A307" s="20" t="s">
        <v>37</v>
      </c>
      <c r="B307" s="1" t="e">
        <f t="shared" si="4"/>
        <v>#VALUE!</v>
      </c>
      <c r="C307" s="1"/>
      <c r="D307" s="16"/>
    </row>
    <row r="308" spans="1:4" ht="13.5">
      <c r="A308" s="21" t="s">
        <v>148</v>
      </c>
      <c r="B308" s="1">
        <f t="shared" si="4"/>
        <v>229</v>
      </c>
      <c r="C308" s="1">
        <v>229</v>
      </c>
      <c r="D308" s="16"/>
    </row>
    <row r="309" spans="1:4" ht="13.5">
      <c r="A309" s="21" t="s">
        <v>37</v>
      </c>
      <c r="B309" s="1" t="e">
        <f t="shared" si="4"/>
        <v>#VALUE!</v>
      </c>
      <c r="C309" s="1"/>
      <c r="D309" s="16"/>
    </row>
    <row r="310" spans="1:4" ht="13.5">
      <c r="A310" s="21" t="s">
        <v>37</v>
      </c>
      <c r="B310" s="1" t="e">
        <f t="shared" si="4"/>
        <v>#VALUE!</v>
      </c>
      <c r="C310" s="1"/>
      <c r="D310" s="16"/>
    </row>
    <row r="311" spans="1:4" ht="14.25" thickBot="1">
      <c r="A311" s="20" t="s">
        <v>37</v>
      </c>
      <c r="B311" s="1" t="e">
        <f t="shared" si="4"/>
        <v>#VALUE!</v>
      </c>
      <c r="C311" s="1"/>
      <c r="D311" s="16"/>
    </row>
    <row r="312" spans="1:4" ht="13.5">
      <c r="A312" s="21" t="s">
        <v>149</v>
      </c>
      <c r="B312" s="1">
        <f t="shared" si="4"/>
        <v>293</v>
      </c>
      <c r="C312" s="1">
        <v>293</v>
      </c>
      <c r="D312" s="16"/>
    </row>
    <row r="313" spans="1:4" ht="14.25" thickBot="1">
      <c r="A313" s="20" t="s">
        <v>37</v>
      </c>
      <c r="B313" s="1" t="e">
        <f t="shared" si="4"/>
        <v>#VALUE!</v>
      </c>
      <c r="C313" s="1"/>
      <c r="D313" s="16"/>
    </row>
    <row r="314" spans="1:4" ht="13.5">
      <c r="A314" s="21" t="s">
        <v>63</v>
      </c>
      <c r="B314" s="1">
        <f t="shared" si="4"/>
        <v>275</v>
      </c>
      <c r="C314" s="1">
        <v>275</v>
      </c>
      <c r="D314" s="16"/>
    </row>
    <row r="315" spans="1:4" ht="14.25" thickBot="1">
      <c r="A315" s="20" t="s">
        <v>37</v>
      </c>
      <c r="B315" s="1" t="e">
        <f t="shared" si="4"/>
        <v>#VALUE!</v>
      </c>
      <c r="C315" s="1"/>
      <c r="D315" s="16"/>
    </row>
    <row r="316" spans="1:4" ht="13.5">
      <c r="A316" s="21" t="s">
        <v>151</v>
      </c>
      <c r="B316" s="1">
        <f t="shared" si="4"/>
        <v>290</v>
      </c>
      <c r="C316" s="1">
        <v>290</v>
      </c>
      <c r="D316" s="16"/>
    </row>
    <row r="317" spans="1:4" ht="14.25" thickBot="1">
      <c r="A317" s="20" t="s">
        <v>37</v>
      </c>
      <c r="B317" s="1" t="e">
        <f t="shared" si="4"/>
        <v>#VALUE!</v>
      </c>
      <c r="C317" s="1"/>
      <c r="D317" s="16"/>
    </row>
    <row r="318" spans="1:4" ht="13.5">
      <c r="A318" s="26" t="s">
        <v>152</v>
      </c>
      <c r="B318" s="1">
        <f t="shared" si="4"/>
        <v>595</v>
      </c>
      <c r="C318" s="1">
        <v>595</v>
      </c>
      <c r="D318" s="16"/>
    </row>
    <row r="319" spans="1:4" ht="14.25" thickBot="1">
      <c r="A319" s="20" t="s">
        <v>37</v>
      </c>
      <c r="B319" s="1" t="e">
        <f t="shared" si="4"/>
        <v>#VALUE!</v>
      </c>
      <c r="C319" s="1"/>
      <c r="D319" s="16"/>
    </row>
    <row r="320" spans="1:4" ht="13.5">
      <c r="A320" s="21" t="s">
        <v>153</v>
      </c>
      <c r="B320" s="1">
        <f t="shared" si="4"/>
        <v>1012</v>
      </c>
      <c r="C320" s="1">
        <v>1012</v>
      </c>
      <c r="D320" s="16"/>
    </row>
    <row r="321" spans="1:4" ht="14.25" thickBot="1">
      <c r="A321" s="20" t="s">
        <v>37</v>
      </c>
      <c r="B321" s="1" t="e">
        <f t="shared" si="4"/>
        <v>#VALUE!</v>
      </c>
      <c r="C321" s="1"/>
      <c r="D321" s="16"/>
    </row>
    <row r="322" spans="1:4" ht="13.5">
      <c r="A322" s="21" t="s">
        <v>155</v>
      </c>
      <c r="B322" s="1">
        <f aca="true" t="shared" si="5" ref="B322:B385">A322*1</f>
        <v>428</v>
      </c>
      <c r="C322" s="1">
        <v>428</v>
      </c>
      <c r="D322" s="16"/>
    </row>
    <row r="323" spans="1:4" ht="13.5">
      <c r="A323" s="21" t="s">
        <v>37</v>
      </c>
      <c r="B323" s="1" t="e">
        <f t="shared" si="5"/>
        <v>#VALUE!</v>
      </c>
      <c r="C323" s="1"/>
      <c r="D323" s="16"/>
    </row>
    <row r="324" spans="1:4" ht="14.25" thickBot="1">
      <c r="A324" s="20" t="s">
        <v>37</v>
      </c>
      <c r="B324" s="1" t="e">
        <f t="shared" si="5"/>
        <v>#VALUE!</v>
      </c>
      <c r="C324" s="1"/>
      <c r="D324" s="16"/>
    </row>
    <row r="325" spans="1:4" ht="13.5">
      <c r="A325" s="21" t="s">
        <v>156</v>
      </c>
      <c r="B325" s="1">
        <f t="shared" si="5"/>
        <v>1632</v>
      </c>
      <c r="C325" s="1">
        <v>1632</v>
      </c>
      <c r="D325" s="16"/>
    </row>
    <row r="326" spans="1:4" ht="13.5">
      <c r="A326" s="21" t="s">
        <v>37</v>
      </c>
      <c r="B326" s="1" t="e">
        <f t="shared" si="5"/>
        <v>#VALUE!</v>
      </c>
      <c r="C326" s="1"/>
      <c r="D326" s="16"/>
    </row>
    <row r="327" spans="1:4" ht="14.25" thickBot="1">
      <c r="A327" s="20" t="s">
        <v>37</v>
      </c>
      <c r="B327" s="1" t="e">
        <f t="shared" si="5"/>
        <v>#VALUE!</v>
      </c>
      <c r="C327" s="1"/>
      <c r="D327" s="16"/>
    </row>
    <row r="328" spans="1:4" ht="13.5">
      <c r="A328" s="21" t="s">
        <v>157</v>
      </c>
      <c r="B328" s="1">
        <f t="shared" si="5"/>
        <v>800</v>
      </c>
      <c r="C328" s="1">
        <v>800</v>
      </c>
      <c r="D328" s="16"/>
    </row>
    <row r="329" spans="1:4" ht="13.5">
      <c r="A329" s="21" t="s">
        <v>37</v>
      </c>
      <c r="B329" s="1" t="e">
        <f t="shared" si="5"/>
        <v>#VALUE!</v>
      </c>
      <c r="C329" s="1"/>
      <c r="D329" s="16"/>
    </row>
    <row r="330" spans="1:4" ht="13.5">
      <c r="A330" s="21" t="s">
        <v>37</v>
      </c>
      <c r="B330" s="1" t="e">
        <f t="shared" si="5"/>
        <v>#VALUE!</v>
      </c>
      <c r="C330" s="1"/>
      <c r="D330" s="16"/>
    </row>
    <row r="331" spans="1:4" ht="14.25" thickBot="1">
      <c r="A331" s="20" t="s">
        <v>37</v>
      </c>
      <c r="B331" s="1" t="e">
        <f t="shared" si="5"/>
        <v>#VALUE!</v>
      </c>
      <c r="C331" s="1"/>
      <c r="D331" s="16"/>
    </row>
    <row r="332" spans="1:4" ht="13.5">
      <c r="A332" s="21" t="s">
        <v>150</v>
      </c>
      <c r="B332" s="1">
        <f t="shared" si="5"/>
        <v>269</v>
      </c>
      <c r="C332" s="1">
        <v>269</v>
      </c>
      <c r="D332" s="16"/>
    </row>
    <row r="333" spans="1:4" ht="13.5">
      <c r="A333" s="21" t="s">
        <v>37</v>
      </c>
      <c r="B333" s="1" t="e">
        <f t="shared" si="5"/>
        <v>#VALUE!</v>
      </c>
      <c r="C333" s="1"/>
      <c r="D333" s="16"/>
    </row>
    <row r="334" spans="1:4" ht="13.5">
      <c r="A334" s="21" t="s">
        <v>37</v>
      </c>
      <c r="B334" s="1" t="e">
        <f t="shared" si="5"/>
        <v>#VALUE!</v>
      </c>
      <c r="C334" s="1"/>
      <c r="D334" s="16"/>
    </row>
    <row r="335" spans="1:4" ht="14.25" thickBot="1">
      <c r="A335" s="20" t="s">
        <v>37</v>
      </c>
      <c r="B335" s="1" t="e">
        <f t="shared" si="5"/>
        <v>#VALUE!</v>
      </c>
      <c r="C335" s="1"/>
      <c r="D335" s="16"/>
    </row>
    <row r="336" spans="1:4" ht="13.5">
      <c r="A336" s="21" t="s">
        <v>158</v>
      </c>
      <c r="B336" s="1">
        <f t="shared" si="5"/>
        <v>2615</v>
      </c>
      <c r="C336" s="1">
        <v>2615</v>
      </c>
      <c r="D336" s="16"/>
    </row>
    <row r="337" spans="1:4" ht="14.25" thickBot="1">
      <c r="A337" s="20" t="s">
        <v>37</v>
      </c>
      <c r="B337" s="1" t="e">
        <f t="shared" si="5"/>
        <v>#VALUE!</v>
      </c>
      <c r="C337" s="1"/>
      <c r="D337" s="16"/>
    </row>
    <row r="338" spans="1:4" ht="13.5">
      <c r="A338" s="21" t="s">
        <v>159</v>
      </c>
      <c r="B338" s="1">
        <f t="shared" si="5"/>
        <v>711</v>
      </c>
      <c r="C338" s="1">
        <v>711</v>
      </c>
      <c r="D338" s="16"/>
    </row>
    <row r="339" spans="1:4" ht="13.5">
      <c r="A339" s="21" t="s">
        <v>37</v>
      </c>
      <c r="B339" s="1" t="e">
        <f t="shared" si="5"/>
        <v>#VALUE!</v>
      </c>
      <c r="C339" s="1"/>
      <c r="D339" s="16"/>
    </row>
    <row r="340" spans="1:4" ht="14.25" thickBot="1">
      <c r="A340" s="20" t="s">
        <v>37</v>
      </c>
      <c r="B340" s="1" t="e">
        <f t="shared" si="5"/>
        <v>#VALUE!</v>
      </c>
      <c r="C340" s="1"/>
      <c r="D340" s="16"/>
    </row>
    <row r="341" spans="1:4" ht="13.5">
      <c r="A341" s="21" t="s">
        <v>154</v>
      </c>
      <c r="B341" s="1">
        <f t="shared" si="5"/>
        <v>376</v>
      </c>
      <c r="C341" s="1">
        <v>376</v>
      </c>
      <c r="D341" s="16"/>
    </row>
    <row r="342" spans="1:4" ht="13.5">
      <c r="A342" s="21" t="s">
        <v>37</v>
      </c>
      <c r="B342" s="1" t="e">
        <f t="shared" si="5"/>
        <v>#VALUE!</v>
      </c>
      <c r="C342" s="1"/>
      <c r="D342" s="16"/>
    </row>
    <row r="343" spans="1:4" ht="13.5">
      <c r="A343" s="21" t="s">
        <v>37</v>
      </c>
      <c r="B343" s="1" t="e">
        <f t="shared" si="5"/>
        <v>#VALUE!</v>
      </c>
      <c r="C343" s="1"/>
      <c r="D343" s="16"/>
    </row>
    <row r="344" spans="1:4" ht="14.25" thickBot="1">
      <c r="A344" s="20" t="s">
        <v>37</v>
      </c>
      <c r="B344" s="1" t="e">
        <f t="shared" si="5"/>
        <v>#VALUE!</v>
      </c>
      <c r="C344" s="1"/>
      <c r="D344" s="16"/>
    </row>
    <row r="345" spans="1:4" ht="13.5">
      <c r="A345" s="21" t="s">
        <v>160</v>
      </c>
      <c r="B345" s="1">
        <f t="shared" si="5"/>
        <v>311</v>
      </c>
      <c r="C345" s="1">
        <v>311</v>
      </c>
      <c r="D345" s="16"/>
    </row>
    <row r="346" spans="1:4" ht="14.25" thickBot="1">
      <c r="A346" s="20" t="s">
        <v>37</v>
      </c>
      <c r="B346" s="1" t="e">
        <f t="shared" si="5"/>
        <v>#VALUE!</v>
      </c>
      <c r="C346" s="1"/>
      <c r="D346" s="16"/>
    </row>
    <row r="347" spans="1:4" ht="13.5">
      <c r="A347" s="21" t="s">
        <v>162</v>
      </c>
      <c r="B347" s="1">
        <f t="shared" si="5"/>
        <v>574</v>
      </c>
      <c r="C347" s="1">
        <v>574</v>
      </c>
      <c r="D347" s="16"/>
    </row>
    <row r="348" spans="1:4" ht="13.5">
      <c r="A348" s="21" t="s">
        <v>37</v>
      </c>
      <c r="B348" s="1" t="e">
        <f t="shared" si="5"/>
        <v>#VALUE!</v>
      </c>
      <c r="C348" s="1"/>
      <c r="D348" s="16"/>
    </row>
    <row r="349" spans="1:4" ht="14.25" thickBot="1">
      <c r="A349" s="20" t="s">
        <v>37</v>
      </c>
      <c r="B349" s="1" t="e">
        <f t="shared" si="5"/>
        <v>#VALUE!</v>
      </c>
      <c r="C349" s="1"/>
      <c r="D349" s="16"/>
    </row>
    <row r="350" spans="1:4" ht="13.5">
      <c r="A350" s="21" t="s">
        <v>114</v>
      </c>
      <c r="B350" s="1">
        <f t="shared" si="5"/>
        <v>299</v>
      </c>
      <c r="C350" s="1">
        <v>299</v>
      </c>
      <c r="D350" s="16"/>
    </row>
    <row r="351" spans="1:4" ht="13.5">
      <c r="A351" s="21" t="s">
        <v>37</v>
      </c>
      <c r="B351" s="1" t="e">
        <f t="shared" si="5"/>
        <v>#VALUE!</v>
      </c>
      <c r="C351" s="1"/>
      <c r="D351" s="16"/>
    </row>
    <row r="352" spans="1:4" ht="13.5">
      <c r="A352" s="21" t="s">
        <v>37</v>
      </c>
      <c r="B352" s="1" t="e">
        <f t="shared" si="5"/>
        <v>#VALUE!</v>
      </c>
      <c r="C352" s="1"/>
      <c r="D352" s="16"/>
    </row>
    <row r="353" spans="1:4" ht="14.25" thickBot="1">
      <c r="A353" s="20" t="s">
        <v>37</v>
      </c>
      <c r="B353" s="1" t="e">
        <f t="shared" si="5"/>
        <v>#VALUE!</v>
      </c>
      <c r="C353" s="1"/>
      <c r="D353" s="16"/>
    </row>
    <row r="354" spans="1:4" ht="13.5">
      <c r="A354" s="21" t="s">
        <v>163</v>
      </c>
      <c r="B354" s="1">
        <f t="shared" si="5"/>
        <v>262</v>
      </c>
      <c r="C354" s="1">
        <v>262</v>
      </c>
      <c r="D354" s="16"/>
    </row>
    <row r="355" spans="1:4" ht="14.25" thickBot="1">
      <c r="A355" s="20" t="s">
        <v>37</v>
      </c>
      <c r="B355" s="1" t="e">
        <f t="shared" si="5"/>
        <v>#VALUE!</v>
      </c>
      <c r="C355" s="1"/>
      <c r="D355" s="16"/>
    </row>
    <row r="356" spans="1:4" ht="13.5">
      <c r="A356" s="21" t="s">
        <v>161</v>
      </c>
      <c r="B356" s="1">
        <f t="shared" si="5"/>
        <v>360</v>
      </c>
      <c r="C356" s="1">
        <v>360</v>
      </c>
      <c r="D356" s="16"/>
    </row>
    <row r="357" spans="1:4" ht="13.5">
      <c r="A357" s="21" t="s">
        <v>37</v>
      </c>
      <c r="B357" s="1" t="e">
        <f t="shared" si="5"/>
        <v>#VALUE!</v>
      </c>
      <c r="C357" s="1"/>
      <c r="D357" s="16"/>
    </row>
    <row r="358" spans="1:4" ht="14.25" thickBot="1">
      <c r="A358" s="25" t="s">
        <v>37</v>
      </c>
      <c r="B358" s="1" t="e">
        <f t="shared" si="5"/>
        <v>#VALUE!</v>
      </c>
      <c r="C358" s="1"/>
      <c r="D358" s="16"/>
    </row>
    <row r="359" spans="1:4" ht="13.5">
      <c r="A359" s="21" t="s">
        <v>164</v>
      </c>
      <c r="B359" s="1">
        <f t="shared" si="5"/>
        <v>388</v>
      </c>
      <c r="C359" s="1">
        <v>388</v>
      </c>
      <c r="D359" s="16"/>
    </row>
    <row r="360" spans="1:4" ht="13.5">
      <c r="A360" s="21" t="s">
        <v>37</v>
      </c>
      <c r="B360" s="1" t="e">
        <f t="shared" si="5"/>
        <v>#VALUE!</v>
      </c>
      <c r="C360" s="1"/>
      <c r="D360" s="16"/>
    </row>
    <row r="361" spans="1:4" ht="14.25" thickBot="1">
      <c r="A361" s="20" t="s">
        <v>37</v>
      </c>
      <c r="B361" s="1" t="e">
        <f t="shared" si="5"/>
        <v>#VALUE!</v>
      </c>
      <c r="C361" s="1"/>
      <c r="D361" s="16"/>
    </row>
    <row r="362" spans="1:4" ht="13.5">
      <c r="A362" s="21" t="s">
        <v>165</v>
      </c>
      <c r="B362" s="1">
        <f t="shared" si="5"/>
        <v>192</v>
      </c>
      <c r="C362" s="1">
        <v>192</v>
      </c>
      <c r="D362" s="16"/>
    </row>
    <row r="363" spans="1:4" ht="14.25" thickBot="1">
      <c r="A363" s="20" t="s">
        <v>37</v>
      </c>
      <c r="B363" s="1" t="e">
        <f t="shared" si="5"/>
        <v>#VALUE!</v>
      </c>
      <c r="C363" s="1"/>
      <c r="D363" s="16"/>
    </row>
    <row r="364" spans="1:4" ht="13.5">
      <c r="A364" s="21" t="s">
        <v>166</v>
      </c>
      <c r="B364" s="1">
        <f t="shared" si="5"/>
        <v>603</v>
      </c>
      <c r="C364" s="1">
        <v>603</v>
      </c>
      <c r="D364" s="16"/>
    </row>
    <row r="365" spans="1:4" ht="13.5">
      <c r="A365" s="21" t="s">
        <v>37</v>
      </c>
      <c r="B365" s="1" t="e">
        <f t="shared" si="5"/>
        <v>#VALUE!</v>
      </c>
      <c r="C365" s="1"/>
      <c r="D365" s="16"/>
    </row>
    <row r="366" spans="1:4" ht="14.25" thickBot="1">
      <c r="A366" s="20" t="s">
        <v>37</v>
      </c>
      <c r="B366" s="1" t="e">
        <f t="shared" si="5"/>
        <v>#VALUE!</v>
      </c>
      <c r="C366" s="1"/>
      <c r="D366" s="16"/>
    </row>
    <row r="367" spans="1:4" ht="13.5">
      <c r="A367" s="21" t="s">
        <v>167</v>
      </c>
      <c r="B367" s="1">
        <f t="shared" si="5"/>
        <v>305</v>
      </c>
      <c r="C367" s="1">
        <v>305</v>
      </c>
      <c r="D367" s="16"/>
    </row>
    <row r="368" spans="1:4" ht="13.5">
      <c r="A368" s="24" t="s">
        <v>37</v>
      </c>
      <c r="B368" s="1" t="e">
        <f t="shared" si="5"/>
        <v>#VALUE!</v>
      </c>
      <c r="C368" s="1"/>
      <c r="D368" s="16"/>
    </row>
    <row r="369" spans="1:4" ht="14.25" thickBot="1">
      <c r="A369" s="25" t="s">
        <v>37</v>
      </c>
      <c r="B369" s="1" t="e">
        <f t="shared" si="5"/>
        <v>#VALUE!</v>
      </c>
      <c r="C369" s="1"/>
      <c r="D369" s="16"/>
    </row>
    <row r="370" spans="1:4" ht="13.5">
      <c r="A370" s="21" t="s">
        <v>168</v>
      </c>
      <c r="B370" s="1">
        <f t="shared" si="5"/>
        <v>118</v>
      </c>
      <c r="C370" s="1">
        <v>118</v>
      </c>
      <c r="D370" s="16"/>
    </row>
    <row r="371" spans="1:4" ht="14.25" thickBot="1">
      <c r="A371" s="20" t="s">
        <v>37</v>
      </c>
      <c r="B371" s="1" t="e">
        <f t="shared" si="5"/>
        <v>#VALUE!</v>
      </c>
      <c r="C371" s="1"/>
      <c r="D371" s="16"/>
    </row>
    <row r="372" spans="1:4" ht="13.5">
      <c r="A372" s="21" t="s">
        <v>169</v>
      </c>
      <c r="B372" s="1">
        <f t="shared" si="5"/>
        <v>222</v>
      </c>
      <c r="C372" s="1">
        <v>222</v>
      </c>
      <c r="D372" s="16"/>
    </row>
    <row r="373" spans="1:4" ht="14.25" thickBot="1">
      <c r="A373" s="20" t="s">
        <v>37</v>
      </c>
      <c r="B373" s="1" t="e">
        <f t="shared" si="5"/>
        <v>#VALUE!</v>
      </c>
      <c r="C373" s="1"/>
      <c r="D373" s="16"/>
    </row>
    <row r="374" spans="1:4" ht="13.5">
      <c r="A374" s="21" t="s">
        <v>167</v>
      </c>
      <c r="B374" s="1">
        <f t="shared" si="5"/>
        <v>305</v>
      </c>
      <c r="C374" s="1">
        <v>305</v>
      </c>
      <c r="D374" s="16"/>
    </row>
    <row r="375" spans="1:4" ht="13.5">
      <c r="A375" s="21" t="s">
        <v>37</v>
      </c>
      <c r="B375" s="1" t="e">
        <f t="shared" si="5"/>
        <v>#VALUE!</v>
      </c>
      <c r="C375" s="1"/>
      <c r="D375" s="16"/>
    </row>
    <row r="376" spans="1:4" ht="13.5">
      <c r="A376" s="21" t="s">
        <v>37</v>
      </c>
      <c r="B376" s="1" t="e">
        <f t="shared" si="5"/>
        <v>#VALUE!</v>
      </c>
      <c r="C376" s="1"/>
      <c r="D376" s="16"/>
    </row>
    <row r="377" spans="1:4" ht="14.25" thickBot="1">
      <c r="A377" s="20" t="s">
        <v>37</v>
      </c>
      <c r="B377" s="1" t="e">
        <f t="shared" si="5"/>
        <v>#VALUE!</v>
      </c>
      <c r="C377" s="1"/>
      <c r="D377" s="16"/>
    </row>
    <row r="378" spans="1:4" ht="13.5">
      <c r="A378" s="21" t="s">
        <v>170</v>
      </c>
      <c r="B378" s="1">
        <f t="shared" si="5"/>
        <v>297</v>
      </c>
      <c r="C378" s="1">
        <v>297</v>
      </c>
      <c r="D378" s="16"/>
    </row>
    <row r="379" spans="1:4" ht="14.25" thickBot="1">
      <c r="A379" s="20" t="s">
        <v>37</v>
      </c>
      <c r="B379" s="1" t="e">
        <f t="shared" si="5"/>
        <v>#VALUE!</v>
      </c>
      <c r="C379" s="1"/>
      <c r="D379" s="16"/>
    </row>
    <row r="380" spans="1:4" ht="14.25" thickBot="1">
      <c r="A380" s="23" t="s">
        <v>114</v>
      </c>
      <c r="B380" s="1">
        <f t="shared" si="5"/>
        <v>299</v>
      </c>
      <c r="C380" s="1">
        <v>299</v>
      </c>
      <c r="D380" s="16"/>
    </row>
    <row r="381" spans="1:4" ht="14.25" thickBot="1">
      <c r="A381" s="23" t="s">
        <v>171</v>
      </c>
      <c r="B381" s="1">
        <f t="shared" si="5"/>
        <v>200</v>
      </c>
      <c r="C381" s="1">
        <v>200</v>
      </c>
      <c r="D381" s="16"/>
    </row>
    <row r="382" spans="1:4" ht="13.5">
      <c r="A382" s="21" t="s">
        <v>172</v>
      </c>
      <c r="B382" s="1">
        <f t="shared" si="5"/>
        <v>469</v>
      </c>
      <c r="C382" s="1">
        <v>469</v>
      </c>
      <c r="D382" s="16"/>
    </row>
    <row r="383" spans="1:4" ht="14.25" thickBot="1">
      <c r="A383" s="20" t="s">
        <v>37</v>
      </c>
      <c r="B383" s="1" t="e">
        <f t="shared" si="5"/>
        <v>#VALUE!</v>
      </c>
      <c r="C383" s="1"/>
      <c r="D383" s="16"/>
    </row>
    <row r="384" spans="1:4" ht="13.5">
      <c r="A384" s="21" t="s">
        <v>173</v>
      </c>
      <c r="B384" s="1">
        <f t="shared" si="5"/>
        <v>230</v>
      </c>
      <c r="C384" s="1">
        <v>230</v>
      </c>
      <c r="D384" s="16"/>
    </row>
    <row r="385" spans="1:4" ht="13.5">
      <c r="A385" s="21" t="s">
        <v>37</v>
      </c>
      <c r="B385" s="1" t="e">
        <f t="shared" si="5"/>
        <v>#VALUE!</v>
      </c>
      <c r="C385" s="1"/>
      <c r="D385" s="16"/>
    </row>
    <row r="386" spans="1:4" ht="14.25" thickBot="1">
      <c r="A386" s="20" t="s">
        <v>37</v>
      </c>
      <c r="B386" s="1" t="e">
        <f aca="true" t="shared" si="6" ref="B386:B419">A386*1</f>
        <v>#VALUE!</v>
      </c>
      <c r="C386" s="1"/>
      <c r="D386" s="16"/>
    </row>
    <row r="387" spans="1:4" ht="13.5">
      <c r="A387" s="21" t="s">
        <v>174</v>
      </c>
      <c r="B387" s="1">
        <f t="shared" si="6"/>
        <v>337</v>
      </c>
      <c r="C387" s="1">
        <v>337</v>
      </c>
      <c r="D387" s="16"/>
    </row>
    <row r="388" spans="1:4" ht="14.25" thickBot="1">
      <c r="A388" s="20" t="s">
        <v>37</v>
      </c>
      <c r="B388" s="1" t="e">
        <f t="shared" si="6"/>
        <v>#VALUE!</v>
      </c>
      <c r="C388" s="1"/>
      <c r="D388" s="16"/>
    </row>
    <row r="389" spans="1:4" ht="14.25" thickBot="1">
      <c r="A389" s="23" t="s">
        <v>175</v>
      </c>
      <c r="B389" s="1">
        <f t="shared" si="6"/>
        <v>243</v>
      </c>
      <c r="C389" s="1">
        <v>243</v>
      </c>
      <c r="D389" s="16"/>
    </row>
    <row r="390" spans="1:4" ht="13.5">
      <c r="A390" s="21" t="s">
        <v>163</v>
      </c>
      <c r="B390" s="1">
        <f t="shared" si="6"/>
        <v>262</v>
      </c>
      <c r="C390" s="1">
        <v>262</v>
      </c>
      <c r="D390" s="16"/>
    </row>
    <row r="391" spans="1:4" ht="14.25" thickBot="1">
      <c r="A391" s="20" t="s">
        <v>37</v>
      </c>
      <c r="B391" s="1" t="e">
        <f t="shared" si="6"/>
        <v>#VALUE!</v>
      </c>
      <c r="C391" s="1"/>
      <c r="D391" s="16"/>
    </row>
    <row r="392" spans="1:4" ht="13.5">
      <c r="A392" s="21" t="s">
        <v>176</v>
      </c>
      <c r="B392" s="1">
        <f t="shared" si="6"/>
        <v>193</v>
      </c>
      <c r="C392" s="1">
        <v>193</v>
      </c>
      <c r="D392" s="16"/>
    </row>
    <row r="393" spans="1:4" ht="14.25" thickBot="1">
      <c r="A393" s="20" t="s">
        <v>37</v>
      </c>
      <c r="B393" s="1" t="e">
        <f t="shared" si="6"/>
        <v>#VALUE!</v>
      </c>
      <c r="C393" s="1"/>
      <c r="D393" s="16"/>
    </row>
    <row r="394" spans="1:4" ht="13.5">
      <c r="A394" s="21" t="s">
        <v>177</v>
      </c>
      <c r="B394" s="1">
        <f t="shared" si="6"/>
        <v>538</v>
      </c>
      <c r="C394" s="1">
        <v>538</v>
      </c>
      <c r="D394" s="16"/>
    </row>
    <row r="395" spans="1:4" ht="13.5">
      <c r="A395" s="21" t="s">
        <v>37</v>
      </c>
      <c r="B395" s="1" t="e">
        <f t="shared" si="6"/>
        <v>#VALUE!</v>
      </c>
      <c r="C395" s="1"/>
      <c r="D395" s="16"/>
    </row>
    <row r="396" spans="1:4" ht="13.5">
      <c r="A396" s="21" t="s">
        <v>37</v>
      </c>
      <c r="B396" s="1" t="e">
        <f t="shared" si="6"/>
        <v>#VALUE!</v>
      </c>
      <c r="C396" s="1"/>
      <c r="D396" s="16"/>
    </row>
    <row r="397" spans="1:4" ht="14.25" thickBot="1">
      <c r="A397" s="20" t="s">
        <v>37</v>
      </c>
      <c r="B397" s="1" t="e">
        <f t="shared" si="6"/>
        <v>#VALUE!</v>
      </c>
      <c r="C397" s="1"/>
      <c r="D397" s="16"/>
    </row>
    <row r="398" spans="1:4" ht="13.5">
      <c r="A398" s="21" t="s">
        <v>178</v>
      </c>
      <c r="B398" s="1">
        <f t="shared" si="6"/>
        <v>395</v>
      </c>
      <c r="C398" s="1">
        <v>395</v>
      </c>
      <c r="D398" s="16"/>
    </row>
    <row r="399" spans="1:4" ht="14.25" thickBot="1">
      <c r="A399" s="20" t="s">
        <v>37</v>
      </c>
      <c r="B399" s="1" t="e">
        <f t="shared" si="6"/>
        <v>#VALUE!</v>
      </c>
      <c r="C399" s="1"/>
      <c r="D399" s="16"/>
    </row>
    <row r="400" spans="1:4" ht="14.25" thickBot="1">
      <c r="A400" s="23" t="s">
        <v>179</v>
      </c>
      <c r="B400" s="1">
        <f t="shared" si="6"/>
        <v>408</v>
      </c>
      <c r="C400" s="1">
        <v>408</v>
      </c>
      <c r="D400" s="16"/>
    </row>
    <row r="401" spans="1:4" ht="13.5">
      <c r="A401" s="21" t="s">
        <v>180</v>
      </c>
      <c r="B401" s="1">
        <f t="shared" si="6"/>
        <v>551</v>
      </c>
      <c r="C401" s="1">
        <v>551</v>
      </c>
      <c r="D401" s="16"/>
    </row>
    <row r="402" spans="1:4" ht="13.5">
      <c r="A402" s="21" t="s">
        <v>37</v>
      </c>
      <c r="B402" s="1" t="e">
        <f t="shared" si="6"/>
        <v>#VALUE!</v>
      </c>
      <c r="C402" s="1"/>
      <c r="D402" s="16"/>
    </row>
    <row r="403" spans="1:4" ht="13.5">
      <c r="A403" s="21" t="s">
        <v>37</v>
      </c>
      <c r="B403" s="1" t="e">
        <f t="shared" si="6"/>
        <v>#VALUE!</v>
      </c>
      <c r="C403" s="1"/>
      <c r="D403" s="16"/>
    </row>
    <row r="404" spans="1:4" ht="14.25" thickBot="1">
      <c r="A404" s="20" t="s">
        <v>37</v>
      </c>
      <c r="B404" s="1" t="e">
        <f t="shared" si="6"/>
        <v>#VALUE!</v>
      </c>
      <c r="C404" s="1"/>
      <c r="D404" s="16"/>
    </row>
    <row r="405" spans="1:4" ht="13.5">
      <c r="A405" s="21" t="s">
        <v>172</v>
      </c>
      <c r="B405" s="1">
        <f t="shared" si="6"/>
        <v>469</v>
      </c>
      <c r="C405" s="1">
        <v>469</v>
      </c>
      <c r="D405" s="16"/>
    </row>
    <row r="406" spans="1:4" ht="13.5">
      <c r="A406" s="21" t="s">
        <v>37</v>
      </c>
      <c r="B406" s="1" t="e">
        <f t="shared" si="6"/>
        <v>#VALUE!</v>
      </c>
      <c r="C406" s="1"/>
      <c r="D406" s="16"/>
    </row>
    <row r="407" spans="1:4" ht="14.25" thickBot="1">
      <c r="A407" s="21" t="s">
        <v>37</v>
      </c>
      <c r="B407" s="1" t="e">
        <f t="shared" si="6"/>
        <v>#VALUE!</v>
      </c>
      <c r="C407" s="1"/>
      <c r="D407" s="16"/>
    </row>
    <row r="408" spans="1:4" ht="13.5">
      <c r="A408" s="22" t="s">
        <v>181</v>
      </c>
      <c r="B408" s="1">
        <f t="shared" si="6"/>
        <v>289</v>
      </c>
      <c r="C408" s="1">
        <v>289</v>
      </c>
      <c r="D408" s="16"/>
    </row>
    <row r="409" spans="1:4" ht="14.25" thickBot="1">
      <c r="A409" s="20" t="s">
        <v>37</v>
      </c>
      <c r="B409" s="1" t="e">
        <f t="shared" si="6"/>
        <v>#VALUE!</v>
      </c>
      <c r="C409" s="1"/>
      <c r="D409" s="16"/>
    </row>
    <row r="410" spans="1:4" ht="13.5">
      <c r="A410" s="21" t="s">
        <v>182</v>
      </c>
      <c r="B410" s="1">
        <f t="shared" si="6"/>
        <v>318</v>
      </c>
      <c r="C410" s="1">
        <v>318</v>
      </c>
      <c r="D410" s="16"/>
    </row>
    <row r="411" spans="1:4" ht="14.25" thickBot="1">
      <c r="A411" s="20" t="s">
        <v>37</v>
      </c>
      <c r="B411" s="1" t="e">
        <f t="shared" si="6"/>
        <v>#VALUE!</v>
      </c>
      <c r="C411" s="1"/>
      <c r="D411" s="16"/>
    </row>
    <row r="412" spans="1:4" ht="13.5">
      <c r="A412" s="21" t="s">
        <v>183</v>
      </c>
      <c r="B412" s="1">
        <f t="shared" si="6"/>
        <v>286</v>
      </c>
      <c r="C412" s="1">
        <v>286</v>
      </c>
      <c r="D412" s="16"/>
    </row>
    <row r="413" spans="1:4" ht="14.25" thickBot="1">
      <c r="A413" s="20" t="s">
        <v>37</v>
      </c>
      <c r="B413" s="1" t="e">
        <f t="shared" si="6"/>
        <v>#VALUE!</v>
      </c>
      <c r="C413" s="1"/>
      <c r="D413" s="16"/>
    </row>
    <row r="414" spans="1:4" ht="13.5">
      <c r="A414" s="21" t="s">
        <v>184</v>
      </c>
      <c r="B414" s="1">
        <f t="shared" si="6"/>
        <v>450</v>
      </c>
      <c r="C414" s="1">
        <v>450</v>
      </c>
      <c r="D414" s="16"/>
    </row>
    <row r="415" spans="1:4" ht="14.25" thickBot="1">
      <c r="A415" s="20" t="s">
        <v>37</v>
      </c>
      <c r="B415" s="1" t="e">
        <f t="shared" si="6"/>
        <v>#VALUE!</v>
      </c>
      <c r="C415" s="1"/>
      <c r="D415" s="16"/>
    </row>
    <row r="416" spans="1:4" ht="14.25" thickBot="1">
      <c r="A416" s="23" t="s">
        <v>174</v>
      </c>
      <c r="B416" s="1">
        <f t="shared" si="6"/>
        <v>337</v>
      </c>
      <c r="C416" s="1">
        <v>337</v>
      </c>
      <c r="D416" s="16"/>
    </row>
    <row r="417" spans="1:4" ht="13.5">
      <c r="A417" s="21" t="s">
        <v>185</v>
      </c>
      <c r="B417" s="1">
        <f t="shared" si="6"/>
        <v>460</v>
      </c>
      <c r="C417" s="1">
        <v>460</v>
      </c>
      <c r="D417" s="16"/>
    </row>
    <row r="418" spans="1:4" ht="13.5">
      <c r="A418" s="21" t="s">
        <v>37</v>
      </c>
      <c r="B418" s="1" t="e">
        <f t="shared" si="6"/>
        <v>#VALUE!</v>
      </c>
      <c r="C418" s="1"/>
      <c r="D418" s="16"/>
    </row>
    <row r="419" spans="1:4" ht="14.25" thickBot="1">
      <c r="A419" s="21" t="s">
        <v>37</v>
      </c>
      <c r="B419" s="1" t="e">
        <f t="shared" si="6"/>
        <v>#VALUE!</v>
      </c>
      <c r="C419" s="1"/>
      <c r="D419" s="16"/>
    </row>
    <row r="420" spans="1:4" ht="14.25" thickBot="1">
      <c r="A420" s="11"/>
      <c r="B420" s="1"/>
      <c r="C420" s="1"/>
      <c r="D420" s="16"/>
    </row>
    <row r="421" ht="13.5" thickTop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zoomScalePageLayoutView="0" workbookViewId="0" topLeftCell="C1">
      <selection activeCell="G17" sqref="G17"/>
    </sheetView>
  </sheetViews>
  <sheetFormatPr defaultColWidth="9.140625" defaultRowHeight="12.75"/>
  <sheetData>
    <row r="1" spans="12:18" s="1" customFormat="1" ht="13.5" thickBot="1">
      <c r="L1" s="17"/>
      <c r="O1" s="18"/>
      <c r="P1" s="18"/>
      <c r="Q1" s="18"/>
      <c r="R1" s="48"/>
    </row>
    <row r="2" spans="1:18" s="1" customFormat="1" ht="13.5" customHeight="1" thickTop="1">
      <c r="A2" s="64" t="s">
        <v>35</v>
      </c>
      <c r="B2" s="63" t="s">
        <v>36</v>
      </c>
      <c r="C2" s="80" t="s">
        <v>30</v>
      </c>
      <c r="D2" s="77" t="s">
        <v>31</v>
      </c>
      <c r="E2" s="74" t="s">
        <v>35</v>
      </c>
      <c r="F2" s="75"/>
      <c r="G2" s="75"/>
      <c r="H2" s="76"/>
      <c r="I2" s="59" t="s">
        <v>32</v>
      </c>
      <c r="J2" s="59" t="s">
        <v>28</v>
      </c>
      <c r="K2" s="93" t="s">
        <v>29</v>
      </c>
      <c r="L2" s="87" t="s">
        <v>33</v>
      </c>
      <c r="M2" s="88"/>
      <c r="N2" s="88"/>
      <c r="O2" s="89"/>
      <c r="P2" s="83" t="s">
        <v>34</v>
      </c>
      <c r="Q2" s="84"/>
      <c r="R2" s="48"/>
    </row>
    <row r="3" spans="1:18" s="1" customFormat="1" ht="12.75" customHeight="1">
      <c r="A3" s="65"/>
      <c r="B3" s="60"/>
      <c r="C3" s="81"/>
      <c r="D3" s="78"/>
      <c r="E3" s="71" t="s">
        <v>24</v>
      </c>
      <c r="F3" s="69" t="s">
        <v>0</v>
      </c>
      <c r="G3" s="70"/>
      <c r="H3" s="67" t="s">
        <v>27</v>
      </c>
      <c r="I3" s="60"/>
      <c r="J3" s="60"/>
      <c r="K3" s="94"/>
      <c r="L3" s="90"/>
      <c r="M3" s="91"/>
      <c r="N3" s="91"/>
      <c r="O3" s="92"/>
      <c r="P3" s="85"/>
      <c r="Q3" s="86"/>
      <c r="R3" s="48"/>
    </row>
    <row r="4" spans="1:18" s="1" customFormat="1" ht="27" customHeight="1">
      <c r="A4" s="66"/>
      <c r="B4" s="61"/>
      <c r="C4" s="82"/>
      <c r="D4" s="79"/>
      <c r="E4" s="72"/>
      <c r="F4" s="12" t="s">
        <v>25</v>
      </c>
      <c r="G4" s="12" t="s">
        <v>26</v>
      </c>
      <c r="H4" s="68"/>
      <c r="I4" s="61"/>
      <c r="J4" s="61"/>
      <c r="K4" s="95"/>
      <c r="L4" s="13" t="s">
        <v>2</v>
      </c>
      <c r="M4" s="14" t="s">
        <v>3</v>
      </c>
      <c r="N4" s="15" t="s">
        <v>1</v>
      </c>
      <c r="O4" s="54" t="s">
        <v>4</v>
      </c>
      <c r="P4" s="19" t="s">
        <v>5</v>
      </c>
      <c r="Q4" s="49" t="s">
        <v>6</v>
      </c>
      <c r="R4" s="48"/>
    </row>
    <row r="5" spans="1:18" s="1" customFormat="1" ht="13.5" customHeight="1" thickBot="1">
      <c r="A5" s="47" t="s">
        <v>7</v>
      </c>
      <c r="B5" s="2" t="s">
        <v>8</v>
      </c>
      <c r="C5" s="45" t="s">
        <v>9</v>
      </c>
      <c r="D5" s="3" t="s">
        <v>10</v>
      </c>
      <c r="E5" s="58" t="s">
        <v>11</v>
      </c>
      <c r="F5" s="5" t="s">
        <v>12</v>
      </c>
      <c r="G5" s="5" t="s">
        <v>13</v>
      </c>
      <c r="H5" s="6" t="s">
        <v>14</v>
      </c>
      <c r="I5" s="3" t="s">
        <v>15</v>
      </c>
      <c r="J5" s="2" t="s">
        <v>16</v>
      </c>
      <c r="K5" s="7" t="s">
        <v>17</v>
      </c>
      <c r="L5" s="4" t="s">
        <v>18</v>
      </c>
      <c r="M5" s="8" t="s">
        <v>19</v>
      </c>
      <c r="N5" s="9" t="s">
        <v>20</v>
      </c>
      <c r="O5" s="55" t="s">
        <v>21</v>
      </c>
      <c r="P5" s="10" t="s">
        <v>22</v>
      </c>
      <c r="Q5" s="50" t="s">
        <v>23</v>
      </c>
      <c r="R5" s="48"/>
    </row>
    <row r="6" spans="1:18" s="1" customFormat="1" ht="12.75">
      <c r="A6" s="31">
        <v>28</v>
      </c>
      <c r="B6" s="31" t="s">
        <v>226</v>
      </c>
      <c r="C6" s="31">
        <v>8171</v>
      </c>
      <c r="D6" s="31">
        <v>1026</v>
      </c>
      <c r="E6" s="31">
        <f>C6-D6</f>
        <v>7145</v>
      </c>
      <c r="F6" s="33">
        <v>5012</v>
      </c>
      <c r="G6" s="33">
        <v>96</v>
      </c>
      <c r="H6" s="33">
        <f>E6-F6-G6</f>
        <v>2037</v>
      </c>
      <c r="I6" s="31">
        <f>F6+G6</f>
        <v>5108</v>
      </c>
      <c r="J6" s="36">
        <f>ROUND(I6/C6,2)</f>
        <v>0.63</v>
      </c>
      <c r="K6" s="31" t="str">
        <f>IF(J6="","",IF(J6&gt;=(40/100),"Leśny","Polny"))</f>
        <v>Leśny</v>
      </c>
      <c r="L6" s="32" t="s">
        <v>200</v>
      </c>
      <c r="M6" s="38">
        <v>3909.5322189380495</v>
      </c>
      <c r="N6" s="38">
        <v>815</v>
      </c>
      <c r="O6" s="57">
        <v>883.2834305825486</v>
      </c>
      <c r="P6" s="34" t="s">
        <v>223</v>
      </c>
      <c r="Q6" s="52">
        <v>233.67604371184137</v>
      </c>
      <c r="R6" s="48"/>
    </row>
    <row r="7" spans="1:18" s="1" customFormat="1" ht="12.75">
      <c r="A7" s="31"/>
      <c r="B7" s="31"/>
      <c r="C7" s="31"/>
      <c r="D7" s="31"/>
      <c r="E7" s="31"/>
      <c r="F7" s="33"/>
      <c r="G7" s="33"/>
      <c r="H7" s="33"/>
      <c r="I7" s="31"/>
      <c r="J7" s="36"/>
      <c r="K7" s="31"/>
      <c r="L7" s="32" t="s">
        <v>223</v>
      </c>
      <c r="M7" s="38">
        <v>2043.5723371337224</v>
      </c>
      <c r="N7" s="38">
        <v>101.91676547987285</v>
      </c>
      <c r="O7" s="57">
        <v>773.5975805269416</v>
      </c>
      <c r="P7" s="34" t="s">
        <v>220</v>
      </c>
      <c r="Q7" s="52">
        <v>4778.75</v>
      </c>
      <c r="R7" s="48"/>
    </row>
    <row r="8" spans="1:18" s="1" customFormat="1" ht="13.5" thickBot="1">
      <c r="A8" s="27"/>
      <c r="B8" s="27"/>
      <c r="C8" s="27"/>
      <c r="D8" s="27"/>
      <c r="E8" s="27"/>
      <c r="F8" s="29"/>
      <c r="G8" s="29"/>
      <c r="H8" s="29"/>
      <c r="I8" s="27"/>
      <c r="J8" s="35"/>
      <c r="K8" s="27"/>
      <c r="L8" s="28" t="s">
        <v>225</v>
      </c>
      <c r="M8" s="37">
        <v>2217.998599888565</v>
      </c>
      <c r="N8" s="37">
        <v>108.84606299702644</v>
      </c>
      <c r="O8" s="56">
        <v>475.60138390589213</v>
      </c>
      <c r="P8" s="30"/>
      <c r="Q8" s="51"/>
      <c r="R8" s="48"/>
    </row>
    <row r="9" spans="1:18" s="1" customFormat="1" ht="12.75">
      <c r="A9" s="31">
        <v>95</v>
      </c>
      <c r="B9" s="31" t="s">
        <v>323</v>
      </c>
      <c r="C9" s="31">
        <v>4345</v>
      </c>
      <c r="D9" s="31">
        <v>846</v>
      </c>
      <c r="E9" s="31">
        <f>C9-D9</f>
        <v>3499</v>
      </c>
      <c r="F9" s="33">
        <v>1674</v>
      </c>
      <c r="G9" s="33">
        <v>19</v>
      </c>
      <c r="H9" s="33">
        <f>E9-F9-G9</f>
        <v>1806</v>
      </c>
      <c r="I9" s="31">
        <f>F9+G9</f>
        <v>1693</v>
      </c>
      <c r="J9" s="36">
        <f>ROUND(I9/C9,2)</f>
        <v>0.39</v>
      </c>
      <c r="K9" s="31" t="str">
        <f>IF(J9="","",IF(J9&gt;=(40/100),"Leśny","Polny"))</f>
        <v>Polny</v>
      </c>
      <c r="L9" s="32" t="s">
        <v>313</v>
      </c>
      <c r="M9" s="38">
        <v>6.850123088330799</v>
      </c>
      <c r="N9" s="38">
        <v>0.0022437762301415207</v>
      </c>
      <c r="O9" s="57">
        <v>6.847879312100657</v>
      </c>
      <c r="P9" s="34" t="s">
        <v>252</v>
      </c>
      <c r="Q9" s="52">
        <v>1673.8861</v>
      </c>
      <c r="R9" s="48"/>
    </row>
    <row r="10" spans="1:18" s="1" customFormat="1" ht="12.75">
      <c r="A10" s="31"/>
      <c r="B10" s="31"/>
      <c r="C10" s="31"/>
      <c r="D10" s="31"/>
      <c r="E10" s="31"/>
      <c r="F10" s="33"/>
      <c r="G10" s="33"/>
      <c r="H10" s="33"/>
      <c r="I10" s="31"/>
      <c r="J10" s="36"/>
      <c r="K10" s="31"/>
      <c r="L10" s="32" t="s">
        <v>256</v>
      </c>
      <c r="M10" s="38">
        <v>2176.4715558897765</v>
      </c>
      <c r="N10" s="38">
        <v>419.9618555817951</v>
      </c>
      <c r="O10" s="57">
        <v>1333.535329980336</v>
      </c>
      <c r="P10" s="34" t="s">
        <v>306</v>
      </c>
      <c r="Q10" s="52">
        <v>0</v>
      </c>
      <c r="R10" s="48"/>
    </row>
    <row r="11" spans="1:18" s="1" customFormat="1" ht="13.5" thickBot="1">
      <c r="A11" s="27"/>
      <c r="B11" s="27"/>
      <c r="C11" s="27"/>
      <c r="D11" s="27"/>
      <c r="E11" s="27"/>
      <c r="F11" s="29"/>
      <c r="G11" s="29"/>
      <c r="H11" s="29"/>
      <c r="I11" s="27"/>
      <c r="J11" s="35"/>
      <c r="K11" s="27"/>
      <c r="L11" s="28" t="s">
        <v>324</v>
      </c>
      <c r="M11" s="37">
        <v>2161.505999205473</v>
      </c>
      <c r="N11" s="37">
        <v>426</v>
      </c>
      <c r="O11" s="56">
        <v>484.45082372134607</v>
      </c>
      <c r="P11" s="30"/>
      <c r="Q11" s="51"/>
      <c r="R11" s="48"/>
    </row>
  </sheetData>
  <sheetProtection/>
  <mergeCells count="13">
    <mergeCell ref="J2:J4"/>
    <mergeCell ref="K2:K4"/>
    <mergeCell ref="L2:O3"/>
    <mergeCell ref="P2:Q3"/>
    <mergeCell ref="E3:E4"/>
    <mergeCell ref="F3:G3"/>
    <mergeCell ref="H3:H4"/>
    <mergeCell ref="A2:A4"/>
    <mergeCell ref="B2:B4"/>
    <mergeCell ref="C2:C4"/>
    <mergeCell ref="D2:D4"/>
    <mergeCell ref="E2:H2"/>
    <mergeCell ref="I2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Aleksandrowicz</dc:creator>
  <cp:keywords/>
  <dc:description/>
  <cp:lastModifiedBy>Laptop</cp:lastModifiedBy>
  <cp:lastPrinted>2013-05-17T12:07:06Z</cp:lastPrinted>
  <dcterms:created xsi:type="dcterms:W3CDTF">2001-09-05T10:39:41Z</dcterms:created>
  <dcterms:modified xsi:type="dcterms:W3CDTF">2016-03-09T12:35:33Z</dcterms:modified>
  <cp:category/>
  <cp:version/>
  <cp:contentType/>
  <cp:contentStatus/>
</cp:coreProperties>
</file>